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240" windowWidth="15135" windowHeight="9180"/>
  </bookViews>
  <sheets>
    <sheet name="1. MAN I MERCEDES" sheetId="1" r:id="rId1"/>
    <sheet name="2. IVECO" sheetId="2" r:id="rId2"/>
  </sheets>
  <definedNames>
    <definedName name="_xlnm.Print_Titles" localSheetId="0">'1. MAN I MERCEDES'!$13:$15</definedName>
    <definedName name="_xlnm.Print_Titles" localSheetId="1">'2. IVECO'!$13:$15</definedName>
  </definedNames>
  <calcPr calcId="145621"/>
</workbook>
</file>

<file path=xl/calcChain.xml><?xml version="1.0" encoding="utf-8"?>
<calcChain xmlns="http://schemas.openxmlformats.org/spreadsheetml/2006/main">
  <c r="Q28" i="2" l="1"/>
  <c r="T28" i="2" s="1"/>
  <c r="P28" i="2"/>
  <c r="S28" i="2" s="1"/>
  <c r="O28" i="2"/>
  <c r="R28" i="2" s="1"/>
  <c r="Q27" i="2"/>
  <c r="T27" i="2" s="1"/>
  <c r="P27" i="2"/>
  <c r="S27" i="2" s="1"/>
  <c r="O27" i="2"/>
  <c r="R27" i="2" s="1"/>
  <c r="Q26" i="2"/>
  <c r="T26" i="2" s="1"/>
  <c r="P26" i="2"/>
  <c r="S26" i="2" s="1"/>
  <c r="O26" i="2"/>
  <c r="R26" i="2" s="1"/>
  <c r="Q25" i="2"/>
  <c r="T25" i="2" s="1"/>
  <c r="P25" i="2"/>
  <c r="S25" i="2" s="1"/>
  <c r="O25" i="2"/>
  <c r="R25" i="2" s="1"/>
  <c r="Q24" i="2"/>
  <c r="T24" i="2" s="1"/>
  <c r="P24" i="2"/>
  <c r="S24" i="2" s="1"/>
  <c r="O24" i="2"/>
  <c r="R24" i="2" s="1"/>
  <c r="Q23" i="2"/>
  <c r="T23" i="2" s="1"/>
  <c r="P23" i="2"/>
  <c r="S23" i="2" s="1"/>
  <c r="O23" i="2"/>
  <c r="R23" i="2" s="1"/>
  <c r="Q22" i="2"/>
  <c r="T22" i="2" s="1"/>
  <c r="P22" i="2"/>
  <c r="S22" i="2" s="1"/>
  <c r="O22" i="2"/>
  <c r="R22" i="2" s="1"/>
  <c r="Q21" i="2"/>
  <c r="T21" i="2" s="1"/>
  <c r="P21" i="2"/>
  <c r="S21" i="2" s="1"/>
  <c r="O21" i="2"/>
  <c r="R21" i="2" s="1"/>
  <c r="Q20" i="2"/>
  <c r="T20" i="2" s="1"/>
  <c r="P20" i="2"/>
  <c r="S20" i="2" s="1"/>
  <c r="O20" i="2"/>
  <c r="R20" i="2" s="1"/>
  <c r="Q19" i="2"/>
  <c r="T19" i="2" s="1"/>
  <c r="P19" i="2"/>
  <c r="S19" i="2" s="1"/>
  <c r="O19" i="2"/>
  <c r="R19" i="2" s="1"/>
  <c r="Q18" i="2"/>
  <c r="T18" i="2" s="1"/>
  <c r="P18" i="2"/>
  <c r="S18" i="2" s="1"/>
  <c r="O18" i="2"/>
  <c r="R18" i="2" s="1"/>
  <c r="Q17" i="2"/>
  <c r="T17" i="2" s="1"/>
  <c r="P17" i="2"/>
  <c r="S17" i="2" s="1"/>
  <c r="O17" i="2"/>
  <c r="R17" i="2" s="1"/>
  <c r="Q16" i="2"/>
  <c r="T16" i="2" s="1"/>
  <c r="P16" i="2"/>
  <c r="S16" i="2" s="1"/>
  <c r="O16" i="2"/>
  <c r="R16" i="2" s="1"/>
  <c r="R29" i="2" l="1"/>
  <c r="R30" i="2" s="1"/>
  <c r="R31" i="2" s="1"/>
  <c r="T29" i="2"/>
  <c r="T30" i="2" s="1"/>
  <c r="T31" i="2" s="1"/>
  <c r="S29" i="2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S30" i="2" l="1"/>
  <c r="S31" i="2" s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R41" i="1" s="1"/>
  <c r="O42" i="1"/>
  <c r="R42" i="1" s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S41" i="1" s="1"/>
  <c r="P42" i="1"/>
  <c r="S42" i="1" s="1"/>
  <c r="Q23" i="1"/>
  <c r="Q24" i="1"/>
  <c r="T24" i="1" s="1"/>
  <c r="Q25" i="1"/>
  <c r="Q26" i="1"/>
  <c r="T26" i="1" s="1"/>
  <c r="Q27" i="1"/>
  <c r="Q28" i="1"/>
  <c r="T28" i="1" s="1"/>
  <c r="Q29" i="1"/>
  <c r="Q30" i="1"/>
  <c r="T30" i="1" s="1"/>
  <c r="Q31" i="1"/>
  <c r="Q32" i="1"/>
  <c r="T32" i="1" s="1"/>
  <c r="Q33" i="1"/>
  <c r="Q34" i="1"/>
  <c r="T34" i="1" s="1"/>
  <c r="Q35" i="1"/>
  <c r="Q36" i="1"/>
  <c r="T36" i="1" s="1"/>
  <c r="Q37" i="1"/>
  <c r="Q38" i="1"/>
  <c r="T38" i="1" s="1"/>
  <c r="Q39" i="1"/>
  <c r="Q40" i="1"/>
  <c r="T40" i="1" s="1"/>
  <c r="Q41" i="1"/>
  <c r="T41" i="1" s="1"/>
  <c r="Q42" i="1"/>
  <c r="T42" i="1" s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T23" i="1"/>
  <c r="T25" i="1"/>
  <c r="T27" i="1"/>
  <c r="T29" i="1"/>
  <c r="T31" i="1"/>
  <c r="T33" i="1"/>
  <c r="T35" i="1"/>
  <c r="T37" i="1"/>
  <c r="T39" i="1"/>
  <c r="Q16" i="1" l="1"/>
  <c r="T16" i="1" s="1"/>
  <c r="P16" i="1"/>
  <c r="S16" i="1" s="1"/>
  <c r="O16" i="1"/>
  <c r="R16" i="1" s="1"/>
  <c r="O17" i="1" l="1"/>
  <c r="R17" i="1" s="1"/>
  <c r="P17" i="1"/>
  <c r="Q17" i="1"/>
  <c r="T17" i="1" s="1"/>
  <c r="S17" i="1"/>
  <c r="O18" i="1"/>
  <c r="R18" i="1" s="1"/>
  <c r="P18" i="1"/>
  <c r="S18" i="1" s="1"/>
  <c r="Q18" i="1"/>
  <c r="T18" i="1" s="1"/>
  <c r="O19" i="1"/>
  <c r="R19" i="1" s="1"/>
  <c r="P19" i="1"/>
  <c r="S19" i="1" s="1"/>
  <c r="Q19" i="1"/>
  <c r="T19" i="1" s="1"/>
  <c r="O20" i="1"/>
  <c r="R20" i="1" s="1"/>
  <c r="P20" i="1"/>
  <c r="S20" i="1" s="1"/>
  <c r="Q20" i="1"/>
  <c r="T20" i="1" s="1"/>
  <c r="O21" i="1" l="1"/>
  <c r="R21" i="1" s="1"/>
  <c r="O22" i="1"/>
  <c r="R22" i="1" s="1"/>
  <c r="P21" i="1"/>
  <c r="S21" i="1" s="1"/>
  <c r="P22" i="1"/>
  <c r="Q21" i="1"/>
  <c r="T21" i="1" s="1"/>
  <c r="Q22" i="1"/>
  <c r="T22" i="1" s="1"/>
  <c r="S22" i="1"/>
  <c r="T57" i="1" l="1"/>
  <c r="T58" i="1" s="1"/>
  <c r="T59" i="1" s="1"/>
  <c r="S57" i="1"/>
  <c r="S58" i="1" s="1"/>
  <c r="R57" i="1"/>
  <c r="R58" i="1" s="1"/>
  <c r="R59" i="1" s="1"/>
  <c r="S59" i="1" l="1"/>
</calcChain>
</file>

<file path=xl/sharedStrings.xml><?xml version="1.0" encoding="utf-8"?>
<sst xmlns="http://schemas.openxmlformats.org/spreadsheetml/2006/main" count="300" uniqueCount="194">
  <si>
    <t>Sjedište/prebivalište:</t>
  </si>
  <si>
    <t>Odgovorna  osoba  ponuditelja:</t>
  </si>
  <si>
    <t>Telefon:</t>
  </si>
  <si>
    <t>Telefax:</t>
  </si>
  <si>
    <t>E-mail:</t>
  </si>
  <si>
    <t>Šifra</t>
  </si>
  <si>
    <t>Naziv</t>
  </si>
  <si>
    <t>Kataloški broj</t>
  </si>
  <si>
    <t>Proizvođač</t>
  </si>
  <si>
    <t>RB</t>
  </si>
  <si>
    <t>Jedinica 
mjere</t>
  </si>
  <si>
    <t>Jednakovrijedno</t>
  </si>
  <si>
    <t>Jedinična cijena                         
kn bez PDV
za plaćanje u roku</t>
  </si>
  <si>
    <t>Rabat (%)
za plaćanje u roku</t>
  </si>
  <si>
    <t>Jedinična  cijena  s uključenim rabatom
kn bez PDV
za plaćanje u roku</t>
  </si>
  <si>
    <t>Ukupno po stavci                        
kn, bez PDV
za plaćanje u roku</t>
  </si>
  <si>
    <t xml:space="preserve">5 dana </t>
  </si>
  <si>
    <t xml:space="preserve">30 dana </t>
  </si>
  <si>
    <t xml:space="preserve">60 dana </t>
  </si>
  <si>
    <t>Naziv Ponuditelja:</t>
  </si>
  <si>
    <t>OIB</t>
  </si>
  <si>
    <t>IBAN i banka:</t>
  </si>
  <si>
    <t>Kontakt  osoba  ponuditelja:</t>
  </si>
  <si>
    <t>UKUPNO KN BEZ PDV-a</t>
  </si>
  <si>
    <t>PDV</t>
  </si>
  <si>
    <t>UKUPNO KN SA PDV-om</t>
  </si>
  <si>
    <t>Mjesto i datum</t>
  </si>
  <si>
    <t>Potpis odgovorne osobe Poniditelja</t>
  </si>
  <si>
    <t>M.P.</t>
  </si>
  <si>
    <t>kom</t>
  </si>
  <si>
    <t>Predviđena 
količina</t>
  </si>
  <si>
    <t>TROŠKOVNIK - 59-JEN-18</t>
  </si>
  <si>
    <t>1. OSTALA OPREMA I DIJELOVI ZA AUTOBUSE MARKE MAN I MERCEDES CPV oznaka 34913000-0</t>
  </si>
  <si>
    <t>502-0066</t>
  </si>
  <si>
    <t xml:space="preserve">RUČICA ZA OTVARANJE POMIČNOG STAKLA  </t>
  </si>
  <si>
    <t>A 671 670 00 43
MERCEDES</t>
  </si>
  <si>
    <t>502-0350</t>
  </si>
  <si>
    <t>BRAVA ZADNJE HAUBE</t>
  </si>
  <si>
    <t>A 302 758 00 50
MERCEDES</t>
  </si>
  <si>
    <t>502-0354</t>
  </si>
  <si>
    <t xml:space="preserve">BRAVICA BRANIKA </t>
  </si>
  <si>
    <t xml:space="preserve"> A 000 988 89 60
MERCEDES</t>
  </si>
  <si>
    <t>502-0184</t>
  </si>
  <si>
    <t xml:space="preserve">ROLO ZAVJESA BOČNA KOD VOZAČA  </t>
  </si>
  <si>
    <t>A 671 810 06 20
MAN</t>
  </si>
  <si>
    <t>504-0164</t>
  </si>
  <si>
    <t>GAR. PREDNJEG RUKAVCA KOMPLET S LEŽIŠTEM - DESNA</t>
  </si>
  <si>
    <t>A 655 330 04 19
MERCEDES</t>
  </si>
  <si>
    <t>504-0165</t>
  </si>
  <si>
    <t xml:space="preserve">OSOVINA RUKAVCA </t>
  </si>
  <si>
    <t>A 942 332 00 06
MERCEDES</t>
  </si>
  <si>
    <t>700-0436</t>
  </si>
  <si>
    <t>BRAVICA BOČNIH POKLOPACA - MEHANIZAM</t>
  </si>
  <si>
    <t>83.97116.6006
MAN</t>
  </si>
  <si>
    <t>700-0591</t>
  </si>
  <si>
    <t xml:space="preserve">GAR. PREDNJEG RUKAVCA KOMPLET S LEŽIŠTEM  </t>
  </si>
  <si>
    <t>81.44205.6013
MAN</t>
  </si>
  <si>
    <t>700-0629</t>
  </si>
  <si>
    <t xml:space="preserve">JABUČICA PLASTIČNA E-GASA  M 6  </t>
  </si>
  <si>
    <t>06.36090.0603
MAN</t>
  </si>
  <si>
    <t>700-1534</t>
  </si>
  <si>
    <t>CILINDAR ZA GAŠENJE MOTORA</t>
  </si>
  <si>
    <t>51.11160.6009
MAN</t>
  </si>
  <si>
    <t>700-1876</t>
  </si>
  <si>
    <t xml:space="preserve">ULOŽAK BRAVE S KLJUČEM </t>
  </si>
  <si>
    <t>81.97100.6034
MAN</t>
  </si>
  <si>
    <t>700-1877</t>
  </si>
  <si>
    <t>STEZAČ BRAVE -POLUMJESEC</t>
  </si>
  <si>
    <t>81.46433.0005
MAN</t>
  </si>
  <si>
    <t>700-2014</t>
  </si>
  <si>
    <t>81.46433.0011
MAN</t>
  </si>
  <si>
    <t>700-2079</t>
  </si>
  <si>
    <t xml:space="preserve">PLOČICA GUMENOG NOSAČA </t>
  </si>
  <si>
    <t>81.41506.0057
MAN</t>
  </si>
  <si>
    <t>700-2239</t>
  </si>
  <si>
    <t>JABUČICA STABILIZATORA MOTORA</t>
  </si>
  <si>
    <t>81.95301.6202
MAN</t>
  </si>
  <si>
    <t>700-3205</t>
  </si>
  <si>
    <t xml:space="preserve">KLIZAČ SEMERINGA POGONSKE OSOVINE  </t>
  </si>
  <si>
    <t>81.35710.6016
MAN</t>
  </si>
  <si>
    <t>700-3668</t>
  </si>
  <si>
    <t xml:space="preserve">BRAVA ZADNJE HAUBE  </t>
  </si>
  <si>
    <t>36.97116.6018
MAN</t>
  </si>
  <si>
    <t>700-3696</t>
  </si>
  <si>
    <t xml:space="preserve">OSOVINA RUKAVCA PRED.MOSTA </t>
  </si>
  <si>
    <t>81.44205.6023
MAN</t>
  </si>
  <si>
    <t>700-3766</t>
  </si>
  <si>
    <t>BRTVA LIMENA TURBINE</t>
  </si>
  <si>
    <t>51.08901.0182
MAN</t>
  </si>
  <si>
    <t>700-5274</t>
  </si>
  <si>
    <t xml:space="preserve">ZATVARAČ VRATA U PREDNJOJ STIJENI  </t>
  </si>
  <si>
    <t xml:space="preserve"> 36.79240.4008
MAN</t>
  </si>
  <si>
    <t>700-5293</t>
  </si>
  <si>
    <t xml:space="preserve">BRAVICA POKLOPCA U PREDNJOJ STIJENI </t>
  </si>
  <si>
    <t xml:space="preserve">  81.97122.0041
MAN</t>
  </si>
  <si>
    <t>700-5298</t>
  </si>
  <si>
    <t xml:space="preserve">BRAVICA PORTELE NA KVADRAT  </t>
  </si>
  <si>
    <t>81.97115.0013
MAN</t>
  </si>
  <si>
    <t>700-5336</t>
  </si>
  <si>
    <t xml:space="preserve">BRAVICA BOČNOG POKLOPCA  </t>
  </si>
  <si>
    <t>83.97122.6004
MAN</t>
  </si>
  <si>
    <t>700-5350</t>
  </si>
  <si>
    <t xml:space="preserve">ZATVARAČ BRAVE VRATA D+L  </t>
  </si>
  <si>
    <t>83.74280.0501
MAN</t>
  </si>
  <si>
    <t>700-5353</t>
  </si>
  <si>
    <t xml:space="preserve">MEHANIZAM BRAVE VRATA D+L  </t>
  </si>
  <si>
    <t>83.74940.0575
MAN</t>
  </si>
  <si>
    <t>700-5354</t>
  </si>
  <si>
    <t>83.74940.0576
MAN</t>
  </si>
  <si>
    <t>700-5356</t>
  </si>
  <si>
    <t>83.74940.0574
MAN</t>
  </si>
  <si>
    <t>700-5411</t>
  </si>
  <si>
    <t xml:space="preserve">BRAVICA REGISTAR PLOČICA </t>
  </si>
  <si>
    <t xml:space="preserve"> 88.97122.0029
MAN</t>
  </si>
  <si>
    <t>700-5420</t>
  </si>
  <si>
    <t xml:space="preserve">PVC KUĆIŠTE BRAVICE VRATA  </t>
  </si>
  <si>
    <t>83.74940.0558
MAN</t>
  </si>
  <si>
    <t>700-5423</t>
  </si>
  <si>
    <t>BRAVICA PORTELE</t>
  </si>
  <si>
    <t>83.97115.6505
MAN</t>
  </si>
  <si>
    <t>700-5426</t>
  </si>
  <si>
    <t xml:space="preserve">ZATVARAČ VRATA NA VRATIMA - GORNJI </t>
  </si>
  <si>
    <t>81.74940.0975
MAN</t>
  </si>
  <si>
    <t>700-5440</t>
  </si>
  <si>
    <t>ZAVJESA ROLO PUTNIKA  LIONS REGIO</t>
  </si>
  <si>
    <t>83.76810.6547
MAN</t>
  </si>
  <si>
    <t>700-5885</t>
  </si>
  <si>
    <t xml:space="preserve">ZATVARAČ VRATA NA VRATIMA - DONJI </t>
  </si>
  <si>
    <t>81.74940.0977
MAN</t>
  </si>
  <si>
    <t>700-5886</t>
  </si>
  <si>
    <t xml:space="preserve">ZATVARAČ VRATA NA OKVIRU VRATA - DONJI </t>
  </si>
  <si>
    <t xml:space="preserve"> 81.74940.0943
MAN</t>
  </si>
  <si>
    <t>700-5887</t>
  </si>
  <si>
    <t xml:space="preserve">ZATVARAČ VRATA NA OKVIRU VRATA - GORNJI </t>
  </si>
  <si>
    <t xml:space="preserve"> 81.74940.0941
MAN</t>
  </si>
  <si>
    <t>700-8713</t>
  </si>
  <si>
    <t xml:space="preserve">ZAKLOPKA PRTLJAŽNOG PROSTORA MAN REGIO  </t>
  </si>
  <si>
    <t>83.74801.0537
MAN</t>
  </si>
  <si>
    <t>700-8714</t>
  </si>
  <si>
    <t xml:space="preserve">ŠIPKA ZA ZABRAVLJIVANJE 736 mm MAN REGIO  </t>
  </si>
  <si>
    <t>88.97116.0036
MAN</t>
  </si>
  <si>
    <t>700-8715</t>
  </si>
  <si>
    <t xml:space="preserve">ŠIPKA ZA ZABRAVLJIVANJE 698 mm MAN REGIO </t>
  </si>
  <si>
    <t xml:space="preserve"> 88.97116.0033
MAN</t>
  </si>
  <si>
    <t>700-8716</t>
  </si>
  <si>
    <t xml:space="preserve">PREKLOPIVA BRAVA DESNO MAN REGIO </t>
  </si>
  <si>
    <t xml:space="preserve"> 81.97116.6058
MAN</t>
  </si>
  <si>
    <t>700-8717</t>
  </si>
  <si>
    <t>PREKLOPIVA BRAVA LIJEVO MAN REGIO</t>
  </si>
  <si>
    <t xml:space="preserve">  81.97116.6059
MAN</t>
  </si>
  <si>
    <t>713-0051</t>
  </si>
  <si>
    <t xml:space="preserve">KLJUČ KONTAKT ZA BOSCH BRAVU  </t>
  </si>
  <si>
    <t>3 341 982 101 BOSCH  81.25502.0012 
MAN</t>
  </si>
  <si>
    <t>Kataloški broj
MERCEDES/MAN</t>
  </si>
  <si>
    <t>Kataloški broj
IVECO</t>
  </si>
  <si>
    <t>200-0020</t>
  </si>
  <si>
    <t xml:space="preserve">KONTAKT BRAVA  </t>
  </si>
  <si>
    <t>2992551
IVECO</t>
  </si>
  <si>
    <t>200-0069</t>
  </si>
  <si>
    <t>JABUČICA PREDNJE VILICE IVECO</t>
  </si>
  <si>
    <t>93807545
93807320 
IVECO</t>
  </si>
  <si>
    <t>200-0070</t>
  </si>
  <si>
    <t>MATICA VIJKA  VILICE  IVECO</t>
  </si>
  <si>
    <t>17155931
IVECO</t>
  </si>
  <si>
    <t>200-0071</t>
  </si>
  <si>
    <t>PODLOŠKA MATICE JABUČICE</t>
  </si>
  <si>
    <t>93807321
IVECO</t>
  </si>
  <si>
    <t>200-0072</t>
  </si>
  <si>
    <t>MATICA JABUČICE ZGLOBA IVECO</t>
  </si>
  <si>
    <t>200-0090</t>
  </si>
  <si>
    <t xml:space="preserve">JABUČICA UPORNE SPONE </t>
  </si>
  <si>
    <t>500310933
IVECO</t>
  </si>
  <si>
    <t>200-1199</t>
  </si>
  <si>
    <t xml:space="preserve">BRAVICA PORTELE IZA ŠOFERA </t>
  </si>
  <si>
    <t>5010150046
IVECO</t>
  </si>
  <si>
    <t>200-1221</t>
  </si>
  <si>
    <t>BRAVICA BOČNE PORTELE HLADNJAKA</t>
  </si>
  <si>
    <t>5006255144
IVECO</t>
  </si>
  <si>
    <t>200-1239</t>
  </si>
  <si>
    <t xml:space="preserve">JABUČICA GORNJE VILICE - LIJEVA CITELIS </t>
  </si>
  <si>
    <t>504113177
5801890993 
IVECO</t>
  </si>
  <si>
    <t>200-1240</t>
  </si>
  <si>
    <t xml:space="preserve">JABUČICA GORNJE VILICE - DESNA CITELIS </t>
  </si>
  <si>
    <t>504127787 
5801890991 
IVECO</t>
  </si>
  <si>
    <t>200-1241</t>
  </si>
  <si>
    <t>MATICA JABUČICE GORNJE VILICE CITELIS</t>
  </si>
  <si>
    <t>5010393461
IVECO</t>
  </si>
  <si>
    <t>200-1242</t>
  </si>
  <si>
    <t>JABUČICA DONJE VILICE - LIJEVA I DESNA CITELIS</t>
  </si>
  <si>
    <t>504201479
5801890994
IVECO</t>
  </si>
  <si>
    <t>200-1243</t>
  </si>
  <si>
    <t>MATICA JABUČICE DONJE VILICE CITELIS</t>
  </si>
  <si>
    <t>5006172128
IVECO</t>
  </si>
  <si>
    <t>2. OSTALA OPREMA I DIJELOVI ZA AUTOBUSE MARKE IVECO CPV oznaka 34913000-0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</si>
</sst>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0"/>
      <color theme="0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Calibri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4"/>
      </bottom>
      <diagonal/>
    </border>
    <border>
      <left/>
      <right style="thin">
        <color theme="3"/>
      </right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3"/>
      </bottom>
      <diagonal/>
    </border>
    <border>
      <left/>
      <right/>
      <top style="double">
        <color theme="4"/>
      </top>
      <bottom style="thin">
        <color theme="3"/>
      </bottom>
      <diagonal/>
    </border>
    <border>
      <left/>
      <right style="thin">
        <color theme="3"/>
      </right>
      <top style="double">
        <color theme="4"/>
      </top>
      <bottom style="thin">
        <color theme="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/>
  </cellStyleXfs>
  <cellXfs count="86">
    <xf numFmtId="0" fontId="0" fillId="0" borderId="0" xfId="0"/>
    <xf numFmtId="49" fontId="6" fillId="3" borderId="1" xfId="0" applyNumberFormat="1" applyFont="1" applyFill="1" applyBorder="1" applyAlignment="1" applyProtection="1">
      <alignment horizontal="left"/>
    </xf>
    <xf numFmtId="49" fontId="6" fillId="3" borderId="1" xfId="0" applyNumberFormat="1" applyFont="1" applyFill="1" applyBorder="1" applyAlignment="1" applyProtection="1">
      <alignment horizontal="center"/>
      <protection locked="0"/>
    </xf>
    <xf numFmtId="49" fontId="6" fillId="3" borderId="1" xfId="0" applyNumberFormat="1" applyFont="1" applyFill="1" applyBorder="1" applyAlignment="1" applyProtection="1">
      <alignment horizontal="left"/>
      <protection locked="0"/>
    </xf>
    <xf numFmtId="0" fontId="7" fillId="3" borderId="0" xfId="0" applyFont="1" applyFill="1" applyProtection="1">
      <protection locked="0"/>
    </xf>
    <xf numFmtId="49" fontId="6" fillId="3" borderId="2" xfId="0" applyNumberFormat="1" applyFont="1" applyFill="1" applyBorder="1" applyAlignment="1" applyProtection="1">
      <alignment horizontal="left"/>
    </xf>
    <xf numFmtId="49" fontId="6" fillId="3" borderId="2" xfId="0" applyNumberFormat="1" applyFont="1" applyFill="1" applyBorder="1" applyAlignment="1" applyProtection="1">
      <alignment horizontal="center"/>
      <protection locked="0"/>
    </xf>
    <xf numFmtId="49" fontId="6" fillId="3" borderId="2" xfId="0" applyNumberFormat="1" applyFont="1" applyFill="1" applyBorder="1" applyAlignment="1" applyProtection="1">
      <alignment horizontal="left"/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49" fontId="6" fillId="3" borderId="2" xfId="0" applyNumberFormat="1" applyFont="1" applyFill="1" applyBorder="1" applyAlignment="1" applyProtection="1"/>
    <xf numFmtId="0" fontId="5" fillId="2" borderId="11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vertical="center" wrapText="1"/>
      <protection locked="0"/>
    </xf>
    <xf numFmtId="0" fontId="0" fillId="3" borderId="0" xfId="0" applyFill="1" applyProtection="1">
      <protection locked="0"/>
    </xf>
    <xf numFmtId="0" fontId="9" fillId="3" borderId="0" xfId="0" applyFont="1" applyFill="1" applyProtection="1">
      <protection locked="0"/>
    </xf>
    <xf numFmtId="0" fontId="9" fillId="3" borderId="0" xfId="0" applyFont="1" applyFill="1" applyProtection="1"/>
    <xf numFmtId="0" fontId="5" fillId="2" borderId="15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1" fontId="4" fillId="0" borderId="0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15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 wrapText="1"/>
    </xf>
    <xf numFmtId="43" fontId="5" fillId="2" borderId="4" xfId="0" applyNumberFormat="1" applyFont="1" applyFill="1" applyBorder="1" applyAlignment="1" applyProtection="1">
      <alignment horizontal="center" vertical="center" wrapText="1"/>
    </xf>
    <xf numFmtId="43" fontId="5" fillId="2" borderId="11" xfId="1" applyNumberFormat="1" applyFont="1" applyFill="1" applyBorder="1" applyAlignment="1" applyProtection="1">
      <alignment horizontal="center" vertical="center" wrapText="1"/>
    </xf>
    <xf numFmtId="43" fontId="5" fillId="2" borderId="13" xfId="1" applyNumberFormat="1" applyFont="1" applyFill="1" applyBorder="1" applyAlignment="1" applyProtection="1">
      <alignment horizontal="center" vertical="center" wrapText="1"/>
    </xf>
    <xf numFmtId="43" fontId="5" fillId="2" borderId="15" xfId="1" applyNumberFormat="1" applyFont="1" applyFill="1" applyBorder="1" applyAlignment="1" applyProtection="1">
      <alignment horizontal="center" vertical="center" wrapText="1"/>
    </xf>
    <xf numFmtId="43" fontId="5" fillId="2" borderId="16" xfId="1" applyNumberFormat="1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8" fillId="2" borderId="12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8" fillId="2" borderId="14" xfId="0" applyFont="1" applyFill="1" applyBorder="1" applyAlignment="1" applyProtection="1">
      <alignment vertical="center"/>
    </xf>
    <xf numFmtId="49" fontId="12" fillId="0" borderId="0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vertical="center" wrapText="1"/>
    </xf>
    <xf numFmtId="1" fontId="12" fillId="0" borderId="0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4" fontId="12" fillId="0" borderId="0" xfId="0" applyNumberFormat="1" applyFont="1" applyBorder="1" applyAlignment="1" applyProtection="1">
      <alignment horizontal="center" vertical="center" wrapText="1"/>
      <protection locked="0"/>
    </xf>
    <xf numFmtId="10" fontId="12" fillId="0" borderId="0" xfId="0" applyNumberFormat="1" applyFont="1" applyBorder="1" applyAlignment="1" applyProtection="1">
      <alignment horizontal="center" vertical="center" wrapText="1"/>
      <protection locked="0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4" fontId="12" fillId="0" borderId="0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 wrapText="1"/>
      <protection locked="0"/>
    </xf>
    <xf numFmtId="49" fontId="12" fillId="0" borderId="0" xfId="0" applyNumberFormat="1" applyFont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9" fillId="3" borderId="0" xfId="0" applyFont="1" applyFill="1" applyAlignment="1" applyProtection="1">
      <alignment horizontal="center"/>
    </xf>
    <xf numFmtId="0" fontId="9" fillId="3" borderId="1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left" vertical="center"/>
      <protection locked="0"/>
    </xf>
    <xf numFmtId="49" fontId="6" fillId="3" borderId="2" xfId="0" applyNumberFormat="1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</cellXfs>
  <cellStyles count="3">
    <cellStyle name="Comma" xfId="1" builtinId="3"/>
    <cellStyle name="Normal" xfId="0" builtinId="0"/>
    <cellStyle name="Normal 3" xfId="2"/>
  </cellStyles>
  <dxfs count="84"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Table4" displayName="Table4" ref="A16:T56" headerRowCount="0" totalsRowShown="0" headerRowDxfId="83" dataDxfId="82">
  <tableColumns count="20">
    <tableColumn id="1" name="Column1" headerRowDxfId="81" dataDxfId="80"/>
    <tableColumn id="2" name="Column2" headerRowDxfId="79" dataDxfId="78"/>
    <tableColumn id="3" name="Column3" headerRowDxfId="77" dataDxfId="76"/>
    <tableColumn id="4" name="Column4" headerRowDxfId="75" dataDxfId="74"/>
    <tableColumn id="5" name="Column5" headerRowDxfId="73" dataDxfId="72"/>
    <tableColumn id="6" name="Column6" headerRowDxfId="71" dataDxfId="70"/>
    <tableColumn id="7" name="Column7" headerRowDxfId="69" dataDxfId="68"/>
    <tableColumn id="8" name="Column8" headerRowDxfId="67" dataDxfId="66"/>
    <tableColumn id="9" name="Column9" headerRowDxfId="65" dataDxfId="64"/>
    <tableColumn id="10" name="Column10" headerRowDxfId="63" dataDxfId="62"/>
    <tableColumn id="11" name="Column11" headerRowDxfId="61" dataDxfId="60"/>
    <tableColumn id="12" name="Column12" headerRowDxfId="59" dataDxfId="58"/>
    <tableColumn id="13" name="Column13" headerRowDxfId="57" dataDxfId="56"/>
    <tableColumn id="14" name="Column14" headerRowDxfId="55" dataDxfId="54"/>
    <tableColumn id="15" name="Column15" headerRowDxfId="53" dataDxfId="52">
      <calculatedColumnFormula>ROUND(I16-(I16*L16),2)</calculatedColumnFormula>
    </tableColumn>
    <tableColumn id="16" name="Column16" headerRowDxfId="51" dataDxfId="50">
      <calculatedColumnFormula>ROUND(J16-(J16*M16),2)</calculatedColumnFormula>
    </tableColumn>
    <tableColumn id="17" name="Column17" headerRowDxfId="49" dataDxfId="48">
      <calculatedColumnFormula>ROUND(K16-(K16*N16),2)</calculatedColumnFormula>
    </tableColumn>
    <tableColumn id="18" name="Column18" headerRowDxfId="47" dataDxfId="46">
      <calculatedColumnFormula>$F16*O16</calculatedColumnFormula>
    </tableColumn>
    <tableColumn id="19" name="Column19" headerRowDxfId="45" dataDxfId="44">
      <calculatedColumnFormula>$F16*P16</calculatedColumnFormula>
    </tableColumn>
    <tableColumn id="20" name="Column20" headerRowDxfId="43" dataDxfId="42">
      <calculatedColumnFormula>$F16*Q16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" name="Table42" displayName="Table42" ref="A16:T28" headerRowCount="0" totalsRowShown="0" headerRowDxfId="41" dataDxfId="40">
  <tableColumns count="20">
    <tableColumn id="1" name="Column1" headerRowDxfId="39" dataDxfId="38"/>
    <tableColumn id="2" name="Column2" headerRowDxfId="37" dataDxfId="36"/>
    <tableColumn id="3" name="Column3" headerRowDxfId="35" dataDxfId="34"/>
    <tableColumn id="4" name="Column4" headerRowDxfId="33" dataDxfId="32"/>
    <tableColumn id="5" name="Column5" headerRowDxfId="31" dataDxfId="30"/>
    <tableColumn id="6" name="Column6" headerRowDxfId="29" dataDxfId="28"/>
    <tableColumn id="7" name="Column7" headerRowDxfId="27" dataDxfId="26"/>
    <tableColumn id="8" name="Column8" headerRowDxfId="25" dataDxfId="24"/>
    <tableColumn id="9" name="Column9" headerRowDxfId="23" dataDxfId="22"/>
    <tableColumn id="10" name="Column10" headerRowDxfId="21" dataDxfId="20"/>
    <tableColumn id="11" name="Column11" headerRowDxfId="19" dataDxfId="18"/>
    <tableColumn id="12" name="Column12" headerRowDxfId="17" dataDxfId="16"/>
    <tableColumn id="13" name="Column13" headerRowDxfId="15" dataDxfId="14"/>
    <tableColumn id="14" name="Column14" headerRowDxfId="13" dataDxfId="12"/>
    <tableColumn id="15" name="Column15" headerRowDxfId="11" dataDxfId="10">
      <calculatedColumnFormula>ROUND(I16-(I16*L16),2)</calculatedColumnFormula>
    </tableColumn>
    <tableColumn id="16" name="Column16" headerRowDxfId="9" dataDxfId="8">
      <calculatedColumnFormula>ROUND(J16-(J16*M16),2)</calculatedColumnFormula>
    </tableColumn>
    <tableColumn id="17" name="Column17" headerRowDxfId="7" dataDxfId="6">
      <calculatedColumnFormula>ROUND(K16-(K16*N16),2)</calculatedColumnFormula>
    </tableColumn>
    <tableColumn id="18" name="Column18" headerRowDxfId="5" dataDxfId="4">
      <calculatedColumnFormula>$F16*O16</calculatedColumnFormula>
    </tableColumn>
    <tableColumn id="19" name="Column19" headerRowDxfId="3" dataDxfId="2">
      <calculatedColumnFormula>$F16*P16</calculatedColumnFormula>
    </tableColumn>
    <tableColumn id="20" name="Column20" headerRowDxfId="1" dataDxfId="0">
      <calculatedColumnFormula>$F16*Q16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topLeftCell="A28" zoomScaleNormal="100" zoomScaleSheetLayoutView="100" workbookViewId="0">
      <selection activeCell="K21" sqref="K21"/>
    </sheetView>
  </sheetViews>
  <sheetFormatPr defaultRowHeight="15.75" x14ac:dyDescent="0.25"/>
  <cols>
    <col min="1" max="1" width="4.5703125" style="19" customWidth="1"/>
    <col min="2" max="2" width="9.140625" style="20" hidden="1" customWidth="1"/>
    <col min="3" max="3" width="28.28515625" style="19" customWidth="1"/>
    <col min="4" max="4" width="15.5703125" style="19" customWidth="1"/>
    <col min="5" max="5" width="7.140625" style="19" bestFit="1" customWidth="1"/>
    <col min="6" max="6" width="9.28515625" style="19" customWidth="1"/>
    <col min="7" max="8" width="17.5703125" style="19" customWidth="1"/>
    <col min="9" max="9" width="9.5703125" style="19" customWidth="1"/>
    <col min="10" max="11" width="10.42578125" style="19" customWidth="1"/>
    <col min="12" max="12" width="6.7109375" style="19" bestFit="1" customWidth="1"/>
    <col min="13" max="14" width="7.140625" style="19" bestFit="1" customWidth="1"/>
    <col min="15" max="20" width="10.42578125" style="19" customWidth="1"/>
    <col min="21" max="16384" width="9.140625" style="19"/>
  </cols>
  <sheetData>
    <row r="1" spans="1:20" s="4" customFormat="1" ht="18.75" customHeight="1" x14ac:dyDescent="0.25">
      <c r="A1" s="1" t="s">
        <v>19</v>
      </c>
      <c r="B1" s="2"/>
      <c r="C1" s="3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</row>
    <row r="2" spans="1:20" s="4" customFormat="1" ht="18.75" customHeight="1" x14ac:dyDescent="0.25">
      <c r="A2" s="5" t="s">
        <v>0</v>
      </c>
      <c r="B2" s="6"/>
      <c r="C2" s="7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</row>
    <row r="3" spans="1:20" s="4" customFormat="1" ht="18.75" customHeight="1" x14ac:dyDescent="0.25">
      <c r="A3" s="5" t="s">
        <v>1</v>
      </c>
      <c r="B3" s="6"/>
      <c r="C3" s="7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</row>
    <row r="4" spans="1:20" s="4" customFormat="1" ht="18.75" customHeight="1" x14ac:dyDescent="0.25">
      <c r="A4" s="5" t="s">
        <v>20</v>
      </c>
      <c r="B4" s="6"/>
      <c r="C4" s="7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</row>
    <row r="5" spans="1:20" s="4" customFormat="1" ht="18.75" customHeight="1" x14ac:dyDescent="0.25">
      <c r="A5" s="5" t="s">
        <v>21</v>
      </c>
      <c r="B5" s="6"/>
      <c r="C5" s="7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</row>
    <row r="6" spans="1:20" s="4" customFormat="1" ht="18.75" customHeight="1" x14ac:dyDescent="0.25">
      <c r="A6" s="5" t="s">
        <v>22</v>
      </c>
      <c r="B6" s="6"/>
      <c r="C6" s="7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</row>
    <row r="7" spans="1:20" s="4" customFormat="1" ht="18.75" customHeight="1" x14ac:dyDescent="0.25">
      <c r="A7" s="1" t="s">
        <v>2</v>
      </c>
      <c r="B7" s="2"/>
      <c r="C7" s="8"/>
      <c r="D7" s="84"/>
      <c r="E7" s="84"/>
      <c r="F7" s="84"/>
      <c r="G7" s="84"/>
      <c r="H7" s="84"/>
      <c r="I7" s="84"/>
      <c r="J7" s="84"/>
      <c r="K7" s="9" t="s">
        <v>3</v>
      </c>
      <c r="L7" s="84"/>
      <c r="M7" s="84"/>
      <c r="N7" s="84"/>
      <c r="O7" s="84"/>
      <c r="P7" s="84"/>
      <c r="Q7" s="84"/>
      <c r="R7" s="84"/>
      <c r="S7" s="84"/>
      <c r="T7" s="84"/>
    </row>
    <row r="8" spans="1:20" s="4" customFormat="1" ht="18.75" customHeight="1" x14ac:dyDescent="0.25">
      <c r="A8" s="5" t="s">
        <v>4</v>
      </c>
      <c r="B8" s="6"/>
      <c r="C8" s="7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</row>
    <row r="9" spans="1:20" x14ac:dyDescent="0.25">
      <c r="C9" s="21"/>
      <c r="D9" s="21"/>
    </row>
    <row r="10" spans="1:20" s="22" customFormat="1" x14ac:dyDescent="0.25">
      <c r="A10" s="85" t="s">
        <v>31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</row>
    <row r="11" spans="1:20" s="22" customFormat="1" x14ac:dyDescent="0.25">
      <c r="A11" s="85" t="s">
        <v>32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</row>
    <row r="12" spans="1:20" x14ac:dyDescent="0.25">
      <c r="A12" s="28"/>
      <c r="B12" s="29"/>
      <c r="C12" s="30"/>
      <c r="D12" s="30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0" s="23" customFormat="1" ht="18" customHeight="1" x14ac:dyDescent="0.2">
      <c r="A13" s="80" t="s">
        <v>9</v>
      </c>
      <c r="B13" s="80" t="s">
        <v>5</v>
      </c>
      <c r="C13" s="80" t="s">
        <v>6</v>
      </c>
      <c r="D13" s="80" t="s">
        <v>153</v>
      </c>
      <c r="E13" s="80" t="s">
        <v>10</v>
      </c>
      <c r="F13" s="80" t="s">
        <v>30</v>
      </c>
      <c r="G13" s="74" t="s">
        <v>11</v>
      </c>
      <c r="H13" s="75"/>
      <c r="I13" s="74" t="s">
        <v>12</v>
      </c>
      <c r="J13" s="78"/>
      <c r="K13" s="75"/>
      <c r="L13" s="74" t="s">
        <v>13</v>
      </c>
      <c r="M13" s="78"/>
      <c r="N13" s="75"/>
      <c r="O13" s="74" t="s">
        <v>14</v>
      </c>
      <c r="P13" s="78"/>
      <c r="Q13" s="75"/>
      <c r="R13" s="74" t="s">
        <v>15</v>
      </c>
      <c r="S13" s="78"/>
      <c r="T13" s="75"/>
    </row>
    <row r="14" spans="1:20" s="23" customFormat="1" ht="27" customHeight="1" x14ac:dyDescent="0.2">
      <c r="A14" s="81"/>
      <c r="B14" s="81"/>
      <c r="C14" s="81"/>
      <c r="D14" s="81"/>
      <c r="E14" s="81"/>
      <c r="F14" s="81"/>
      <c r="G14" s="76"/>
      <c r="H14" s="77"/>
      <c r="I14" s="76"/>
      <c r="J14" s="79"/>
      <c r="K14" s="77"/>
      <c r="L14" s="76"/>
      <c r="M14" s="79"/>
      <c r="N14" s="77"/>
      <c r="O14" s="76"/>
      <c r="P14" s="79"/>
      <c r="Q14" s="77"/>
      <c r="R14" s="76"/>
      <c r="S14" s="79"/>
      <c r="T14" s="77"/>
    </row>
    <row r="15" spans="1:20" s="23" customFormat="1" ht="25.5" customHeight="1" x14ac:dyDescent="0.2">
      <c r="A15" s="81"/>
      <c r="B15" s="81"/>
      <c r="C15" s="81"/>
      <c r="D15" s="81"/>
      <c r="E15" s="81"/>
      <c r="F15" s="81"/>
      <c r="G15" s="31" t="s">
        <v>7</v>
      </c>
      <c r="H15" s="31" t="s">
        <v>8</v>
      </c>
      <c r="I15" s="31" t="s">
        <v>16</v>
      </c>
      <c r="J15" s="31" t="s">
        <v>17</v>
      </c>
      <c r="K15" s="31" t="s">
        <v>18</v>
      </c>
      <c r="L15" s="31" t="s">
        <v>16</v>
      </c>
      <c r="M15" s="31" t="s">
        <v>17</v>
      </c>
      <c r="N15" s="31" t="s">
        <v>18</v>
      </c>
      <c r="O15" s="31" t="s">
        <v>16</v>
      </c>
      <c r="P15" s="31" t="s">
        <v>17</v>
      </c>
      <c r="Q15" s="31" t="s">
        <v>18</v>
      </c>
      <c r="R15" s="31" t="s">
        <v>16</v>
      </c>
      <c r="S15" s="31" t="s">
        <v>17</v>
      </c>
      <c r="T15" s="31" t="s">
        <v>18</v>
      </c>
    </row>
    <row r="16" spans="1:20" s="24" customFormat="1" ht="35.1" customHeight="1" x14ac:dyDescent="0.2">
      <c r="A16" s="32">
        <v>1</v>
      </c>
      <c r="B16" s="33" t="s">
        <v>33</v>
      </c>
      <c r="C16" s="34" t="s">
        <v>34</v>
      </c>
      <c r="D16" s="35" t="s">
        <v>35</v>
      </c>
      <c r="E16" s="32" t="s">
        <v>29</v>
      </c>
      <c r="F16" s="32">
        <v>2</v>
      </c>
      <c r="G16" s="67"/>
      <c r="H16" s="67"/>
      <c r="I16" s="25"/>
      <c r="J16" s="25"/>
      <c r="K16" s="25"/>
      <c r="L16" s="26"/>
      <c r="M16" s="26"/>
      <c r="N16" s="27"/>
      <c r="O16" s="39">
        <f t="shared" ref="O16" si="0">ROUND(I16-(I16*L16),2)</f>
        <v>0</v>
      </c>
      <c r="P16" s="39">
        <f t="shared" ref="P16" si="1">ROUND(J16-(J16*M16),2)</f>
        <v>0</v>
      </c>
      <c r="Q16" s="39">
        <f t="shared" ref="Q16" si="2">ROUND(K16-(K16*N16),2)</f>
        <v>0</v>
      </c>
      <c r="R16" s="39">
        <f t="shared" ref="R16" si="3">$F16*O16</f>
        <v>0</v>
      </c>
      <c r="S16" s="39">
        <f t="shared" ref="S16" si="4">$F16*P16</f>
        <v>0</v>
      </c>
      <c r="T16" s="39">
        <f t="shared" ref="T16" si="5">$F16*Q16</f>
        <v>0</v>
      </c>
    </row>
    <row r="17" spans="1:20" s="24" customFormat="1" ht="35.1" customHeight="1" x14ac:dyDescent="0.2">
      <c r="A17" s="32">
        <v>2</v>
      </c>
      <c r="B17" s="33" t="s">
        <v>36</v>
      </c>
      <c r="C17" s="34" t="s">
        <v>37</v>
      </c>
      <c r="D17" s="35" t="s">
        <v>38</v>
      </c>
      <c r="E17" s="32" t="s">
        <v>29</v>
      </c>
      <c r="F17" s="32">
        <v>6</v>
      </c>
      <c r="G17" s="67"/>
      <c r="H17" s="67"/>
      <c r="I17" s="25"/>
      <c r="J17" s="25"/>
      <c r="K17" s="25"/>
      <c r="L17" s="26"/>
      <c r="M17" s="26"/>
      <c r="N17" s="27"/>
      <c r="O17" s="39">
        <f t="shared" ref="O17:O22" si="6">ROUND(I17-(I17*L17),2)</f>
        <v>0</v>
      </c>
      <c r="P17" s="39">
        <f t="shared" ref="P17:P22" si="7">ROUND(J17-(J17*M17),2)</f>
        <v>0</v>
      </c>
      <c r="Q17" s="39">
        <f t="shared" ref="Q17:Q22" si="8">ROUND(K17-(K17*N17),2)</f>
        <v>0</v>
      </c>
      <c r="R17" s="39">
        <f t="shared" ref="R17:R22" si="9">$F17*O17</f>
        <v>0</v>
      </c>
      <c r="S17" s="39">
        <f t="shared" ref="S17:S22" si="10">$F17*P17</f>
        <v>0</v>
      </c>
      <c r="T17" s="39">
        <f t="shared" ref="T17:T22" si="11">$F17*Q17</f>
        <v>0</v>
      </c>
    </row>
    <row r="18" spans="1:20" s="24" customFormat="1" ht="35.1" customHeight="1" x14ac:dyDescent="0.2">
      <c r="A18" s="32">
        <v>3</v>
      </c>
      <c r="B18" s="33" t="s">
        <v>39</v>
      </c>
      <c r="C18" s="34" t="s">
        <v>40</v>
      </c>
      <c r="D18" s="35" t="s">
        <v>41</v>
      </c>
      <c r="E18" s="32" t="s">
        <v>29</v>
      </c>
      <c r="F18" s="32">
        <v>1</v>
      </c>
      <c r="G18" s="67"/>
      <c r="H18" s="67"/>
      <c r="I18" s="25"/>
      <c r="J18" s="25"/>
      <c r="K18" s="25"/>
      <c r="L18" s="26"/>
      <c r="M18" s="26"/>
      <c r="N18" s="27"/>
      <c r="O18" s="39">
        <f t="shared" si="6"/>
        <v>0</v>
      </c>
      <c r="P18" s="39">
        <f t="shared" si="7"/>
        <v>0</v>
      </c>
      <c r="Q18" s="39">
        <f t="shared" si="8"/>
        <v>0</v>
      </c>
      <c r="R18" s="39">
        <f t="shared" si="9"/>
        <v>0</v>
      </c>
      <c r="S18" s="39">
        <f t="shared" si="10"/>
        <v>0</v>
      </c>
      <c r="T18" s="39">
        <f t="shared" si="11"/>
        <v>0</v>
      </c>
    </row>
    <row r="19" spans="1:20" s="24" customFormat="1" ht="35.1" customHeight="1" x14ac:dyDescent="0.2">
      <c r="A19" s="32">
        <v>4</v>
      </c>
      <c r="B19" s="33" t="s">
        <v>42</v>
      </c>
      <c r="C19" s="34" t="s">
        <v>43</v>
      </c>
      <c r="D19" s="35" t="s">
        <v>44</v>
      </c>
      <c r="E19" s="32" t="s">
        <v>29</v>
      </c>
      <c r="F19" s="32">
        <v>1</v>
      </c>
      <c r="G19" s="67"/>
      <c r="H19" s="67"/>
      <c r="I19" s="25"/>
      <c r="J19" s="25"/>
      <c r="K19" s="25"/>
      <c r="L19" s="26"/>
      <c r="M19" s="26"/>
      <c r="N19" s="27"/>
      <c r="O19" s="39">
        <f t="shared" si="6"/>
        <v>0</v>
      </c>
      <c r="P19" s="39">
        <f t="shared" si="7"/>
        <v>0</v>
      </c>
      <c r="Q19" s="39">
        <f t="shared" si="8"/>
        <v>0</v>
      </c>
      <c r="R19" s="39">
        <f t="shared" si="9"/>
        <v>0</v>
      </c>
      <c r="S19" s="39">
        <f t="shared" si="10"/>
        <v>0</v>
      </c>
      <c r="T19" s="39">
        <f t="shared" si="11"/>
        <v>0</v>
      </c>
    </row>
    <row r="20" spans="1:20" s="24" customFormat="1" ht="35.1" customHeight="1" x14ac:dyDescent="0.2">
      <c r="A20" s="32">
        <v>5</v>
      </c>
      <c r="B20" s="33" t="s">
        <v>45</v>
      </c>
      <c r="C20" s="34" t="s">
        <v>46</v>
      </c>
      <c r="D20" s="35" t="s">
        <v>47</v>
      </c>
      <c r="E20" s="32" t="s">
        <v>29</v>
      </c>
      <c r="F20" s="32">
        <v>1</v>
      </c>
      <c r="G20" s="67"/>
      <c r="H20" s="67"/>
      <c r="I20" s="25"/>
      <c r="J20" s="25"/>
      <c r="K20" s="25"/>
      <c r="L20" s="26"/>
      <c r="M20" s="26"/>
      <c r="N20" s="27"/>
      <c r="O20" s="39">
        <f t="shared" si="6"/>
        <v>0</v>
      </c>
      <c r="P20" s="39">
        <f t="shared" si="7"/>
        <v>0</v>
      </c>
      <c r="Q20" s="39">
        <f t="shared" si="8"/>
        <v>0</v>
      </c>
      <c r="R20" s="39">
        <f t="shared" si="9"/>
        <v>0</v>
      </c>
      <c r="S20" s="39">
        <f t="shared" si="10"/>
        <v>0</v>
      </c>
      <c r="T20" s="39">
        <f t="shared" si="11"/>
        <v>0</v>
      </c>
    </row>
    <row r="21" spans="1:20" s="24" customFormat="1" ht="35.1" customHeight="1" x14ac:dyDescent="0.2">
      <c r="A21" s="32">
        <v>6</v>
      </c>
      <c r="B21" s="33" t="s">
        <v>48</v>
      </c>
      <c r="C21" s="34" t="s">
        <v>49</v>
      </c>
      <c r="D21" s="35" t="s">
        <v>50</v>
      </c>
      <c r="E21" s="32" t="s">
        <v>29</v>
      </c>
      <c r="F21" s="32">
        <v>1</v>
      </c>
      <c r="G21" s="67"/>
      <c r="H21" s="67"/>
      <c r="I21" s="25"/>
      <c r="J21" s="25"/>
      <c r="K21" s="25"/>
      <c r="L21" s="26"/>
      <c r="M21" s="26"/>
      <c r="N21" s="27"/>
      <c r="O21" s="39">
        <f t="shared" si="6"/>
        <v>0</v>
      </c>
      <c r="P21" s="39">
        <f t="shared" si="7"/>
        <v>0</v>
      </c>
      <c r="Q21" s="39">
        <f t="shared" si="8"/>
        <v>0</v>
      </c>
      <c r="R21" s="39">
        <f t="shared" si="9"/>
        <v>0</v>
      </c>
      <c r="S21" s="39">
        <f t="shared" si="10"/>
        <v>0</v>
      </c>
      <c r="T21" s="39">
        <f t="shared" si="11"/>
        <v>0</v>
      </c>
    </row>
    <row r="22" spans="1:20" s="24" customFormat="1" ht="35.1" customHeight="1" x14ac:dyDescent="0.2">
      <c r="A22" s="32">
        <v>7</v>
      </c>
      <c r="B22" s="33" t="s">
        <v>51</v>
      </c>
      <c r="C22" s="34" t="s">
        <v>52</v>
      </c>
      <c r="D22" s="35" t="s">
        <v>53</v>
      </c>
      <c r="E22" s="32" t="s">
        <v>29</v>
      </c>
      <c r="F22" s="32">
        <v>9</v>
      </c>
      <c r="G22" s="67"/>
      <c r="H22" s="67"/>
      <c r="I22" s="25"/>
      <c r="J22" s="25"/>
      <c r="K22" s="25"/>
      <c r="L22" s="26"/>
      <c r="M22" s="26"/>
      <c r="N22" s="27"/>
      <c r="O22" s="39">
        <f t="shared" si="6"/>
        <v>0</v>
      </c>
      <c r="P22" s="39">
        <f t="shared" si="7"/>
        <v>0</v>
      </c>
      <c r="Q22" s="39">
        <f t="shared" si="8"/>
        <v>0</v>
      </c>
      <c r="R22" s="39">
        <f t="shared" si="9"/>
        <v>0</v>
      </c>
      <c r="S22" s="39">
        <f t="shared" si="10"/>
        <v>0</v>
      </c>
      <c r="T22" s="39">
        <f t="shared" si="11"/>
        <v>0</v>
      </c>
    </row>
    <row r="23" spans="1:20" s="24" customFormat="1" ht="35.1" customHeight="1" x14ac:dyDescent="0.2">
      <c r="A23" s="32">
        <v>8</v>
      </c>
      <c r="B23" s="58" t="s">
        <v>54</v>
      </c>
      <c r="C23" s="59" t="s">
        <v>55</v>
      </c>
      <c r="D23" s="60" t="s">
        <v>56</v>
      </c>
      <c r="E23" s="61" t="s">
        <v>29</v>
      </c>
      <c r="F23" s="62">
        <v>6</v>
      </c>
      <c r="G23" s="68"/>
      <c r="H23" s="68"/>
      <c r="I23" s="63"/>
      <c r="J23" s="63"/>
      <c r="K23" s="63"/>
      <c r="L23" s="64"/>
      <c r="M23" s="64"/>
      <c r="N23" s="65"/>
      <c r="O23" s="66">
        <f t="shared" ref="O23:O42" si="12">ROUND(I23-(I23*L23),2)</f>
        <v>0</v>
      </c>
      <c r="P23" s="66">
        <f t="shared" ref="P23:P42" si="13">ROUND(J23-(J23*M23),2)</f>
        <v>0</v>
      </c>
      <c r="Q23" s="66">
        <f t="shared" ref="Q23:Q42" si="14">ROUND(K23-(K23*N23),2)</f>
        <v>0</v>
      </c>
      <c r="R23" s="66">
        <f t="shared" ref="R23:R42" si="15">$F23*O23</f>
        <v>0</v>
      </c>
      <c r="S23" s="66">
        <f t="shared" ref="S23:S42" si="16">$F23*P23</f>
        <v>0</v>
      </c>
      <c r="T23" s="66">
        <f t="shared" ref="T23:T42" si="17">$F23*Q23</f>
        <v>0</v>
      </c>
    </row>
    <row r="24" spans="1:20" s="24" customFormat="1" ht="35.1" customHeight="1" x14ac:dyDescent="0.2">
      <c r="A24" s="32">
        <v>9</v>
      </c>
      <c r="B24" s="58" t="s">
        <v>57</v>
      </c>
      <c r="C24" s="59" t="s">
        <v>58</v>
      </c>
      <c r="D24" s="60" t="s">
        <v>59</v>
      </c>
      <c r="E24" s="61" t="s">
        <v>29</v>
      </c>
      <c r="F24" s="62">
        <v>2</v>
      </c>
      <c r="G24" s="68"/>
      <c r="H24" s="68"/>
      <c r="I24" s="63"/>
      <c r="J24" s="63"/>
      <c r="K24" s="63"/>
      <c r="L24" s="64"/>
      <c r="M24" s="64"/>
      <c r="N24" s="65"/>
      <c r="O24" s="66">
        <f t="shared" si="12"/>
        <v>0</v>
      </c>
      <c r="P24" s="66">
        <f t="shared" si="13"/>
        <v>0</v>
      </c>
      <c r="Q24" s="66">
        <f t="shared" si="14"/>
        <v>0</v>
      </c>
      <c r="R24" s="66">
        <f t="shared" si="15"/>
        <v>0</v>
      </c>
      <c r="S24" s="66">
        <f t="shared" si="16"/>
        <v>0</v>
      </c>
      <c r="T24" s="66">
        <f t="shared" si="17"/>
        <v>0</v>
      </c>
    </row>
    <row r="25" spans="1:20" s="24" customFormat="1" ht="35.1" customHeight="1" x14ac:dyDescent="0.2">
      <c r="A25" s="32">
        <v>10</v>
      </c>
      <c r="B25" s="58" t="s">
        <v>60</v>
      </c>
      <c r="C25" s="59" t="s">
        <v>61</v>
      </c>
      <c r="D25" s="60" t="s">
        <v>62</v>
      </c>
      <c r="E25" s="61" t="s">
        <v>29</v>
      </c>
      <c r="F25" s="62">
        <v>2</v>
      </c>
      <c r="G25" s="68"/>
      <c r="H25" s="68"/>
      <c r="I25" s="63"/>
      <c r="J25" s="63"/>
      <c r="K25" s="63"/>
      <c r="L25" s="64"/>
      <c r="M25" s="64"/>
      <c r="N25" s="65"/>
      <c r="O25" s="66">
        <f t="shared" si="12"/>
        <v>0</v>
      </c>
      <c r="P25" s="66">
        <f t="shared" si="13"/>
        <v>0</v>
      </c>
      <c r="Q25" s="66">
        <f t="shared" si="14"/>
        <v>0</v>
      </c>
      <c r="R25" s="66">
        <f t="shared" si="15"/>
        <v>0</v>
      </c>
      <c r="S25" s="66">
        <f t="shared" si="16"/>
        <v>0</v>
      </c>
      <c r="T25" s="66">
        <f t="shared" si="17"/>
        <v>0</v>
      </c>
    </row>
    <row r="26" spans="1:20" s="24" customFormat="1" ht="35.1" customHeight="1" x14ac:dyDescent="0.2">
      <c r="A26" s="32">
        <v>11</v>
      </c>
      <c r="B26" s="58" t="s">
        <v>63</v>
      </c>
      <c r="C26" s="59" t="s">
        <v>64</v>
      </c>
      <c r="D26" s="60" t="s">
        <v>65</v>
      </c>
      <c r="E26" s="61" t="s">
        <v>29</v>
      </c>
      <c r="F26" s="62">
        <v>3</v>
      </c>
      <c r="G26" s="68"/>
      <c r="H26" s="68"/>
      <c r="I26" s="63"/>
      <c r="J26" s="63"/>
      <c r="K26" s="63"/>
      <c r="L26" s="64"/>
      <c r="M26" s="64"/>
      <c r="N26" s="65"/>
      <c r="O26" s="66">
        <f t="shared" si="12"/>
        <v>0</v>
      </c>
      <c r="P26" s="66">
        <f t="shared" si="13"/>
        <v>0</v>
      </c>
      <c r="Q26" s="66">
        <f t="shared" si="14"/>
        <v>0</v>
      </c>
      <c r="R26" s="66">
        <f t="shared" si="15"/>
        <v>0</v>
      </c>
      <c r="S26" s="66">
        <f t="shared" si="16"/>
        <v>0</v>
      </c>
      <c r="T26" s="66">
        <f t="shared" si="17"/>
        <v>0</v>
      </c>
    </row>
    <row r="27" spans="1:20" s="24" customFormat="1" ht="35.1" customHeight="1" x14ac:dyDescent="0.2">
      <c r="A27" s="32">
        <v>12</v>
      </c>
      <c r="B27" s="58" t="s">
        <v>66</v>
      </c>
      <c r="C27" s="59" t="s">
        <v>67</v>
      </c>
      <c r="D27" s="60" t="s">
        <v>68</v>
      </c>
      <c r="E27" s="61" t="s">
        <v>29</v>
      </c>
      <c r="F27" s="62">
        <v>1</v>
      </c>
      <c r="G27" s="68"/>
      <c r="H27" s="68"/>
      <c r="I27" s="63"/>
      <c r="J27" s="63"/>
      <c r="K27" s="63"/>
      <c r="L27" s="64"/>
      <c r="M27" s="64"/>
      <c r="N27" s="65"/>
      <c r="O27" s="66">
        <f t="shared" si="12"/>
        <v>0</v>
      </c>
      <c r="P27" s="66">
        <f t="shared" si="13"/>
        <v>0</v>
      </c>
      <c r="Q27" s="66">
        <f t="shared" si="14"/>
        <v>0</v>
      </c>
      <c r="R27" s="66">
        <f t="shared" si="15"/>
        <v>0</v>
      </c>
      <c r="S27" s="66">
        <f t="shared" si="16"/>
        <v>0</v>
      </c>
      <c r="T27" s="66">
        <f t="shared" si="17"/>
        <v>0</v>
      </c>
    </row>
    <row r="28" spans="1:20" s="24" customFormat="1" ht="35.1" customHeight="1" x14ac:dyDescent="0.2">
      <c r="A28" s="32">
        <v>13</v>
      </c>
      <c r="B28" s="58" t="s">
        <v>69</v>
      </c>
      <c r="C28" s="59" t="s">
        <v>67</v>
      </c>
      <c r="D28" s="60" t="s">
        <v>70</v>
      </c>
      <c r="E28" s="61" t="s">
        <v>29</v>
      </c>
      <c r="F28" s="62">
        <v>1</v>
      </c>
      <c r="G28" s="68"/>
      <c r="H28" s="68"/>
      <c r="I28" s="63"/>
      <c r="J28" s="63"/>
      <c r="K28" s="63"/>
      <c r="L28" s="64"/>
      <c r="M28" s="64"/>
      <c r="N28" s="65"/>
      <c r="O28" s="66">
        <f t="shared" si="12"/>
        <v>0</v>
      </c>
      <c r="P28" s="66">
        <f t="shared" si="13"/>
        <v>0</v>
      </c>
      <c r="Q28" s="66">
        <f t="shared" si="14"/>
        <v>0</v>
      </c>
      <c r="R28" s="66">
        <f t="shared" si="15"/>
        <v>0</v>
      </c>
      <c r="S28" s="66">
        <f t="shared" si="16"/>
        <v>0</v>
      </c>
      <c r="T28" s="66">
        <f t="shared" si="17"/>
        <v>0</v>
      </c>
    </row>
    <row r="29" spans="1:20" s="24" customFormat="1" ht="35.1" customHeight="1" x14ac:dyDescent="0.2">
      <c r="A29" s="32">
        <v>14</v>
      </c>
      <c r="B29" s="58" t="s">
        <v>71</v>
      </c>
      <c r="C29" s="59" t="s">
        <v>72</v>
      </c>
      <c r="D29" s="60" t="s">
        <v>73</v>
      </c>
      <c r="E29" s="61" t="s">
        <v>29</v>
      </c>
      <c r="F29" s="62">
        <v>7</v>
      </c>
      <c r="G29" s="68"/>
      <c r="H29" s="68"/>
      <c r="I29" s="63"/>
      <c r="J29" s="63"/>
      <c r="K29" s="63"/>
      <c r="L29" s="64"/>
      <c r="M29" s="64"/>
      <c r="N29" s="65"/>
      <c r="O29" s="66">
        <f t="shared" si="12"/>
        <v>0</v>
      </c>
      <c r="P29" s="66">
        <f t="shared" si="13"/>
        <v>0</v>
      </c>
      <c r="Q29" s="66">
        <f t="shared" si="14"/>
        <v>0</v>
      </c>
      <c r="R29" s="66">
        <f t="shared" si="15"/>
        <v>0</v>
      </c>
      <c r="S29" s="66">
        <f t="shared" si="16"/>
        <v>0</v>
      </c>
      <c r="T29" s="66">
        <f t="shared" si="17"/>
        <v>0</v>
      </c>
    </row>
    <row r="30" spans="1:20" s="24" customFormat="1" ht="35.1" customHeight="1" x14ac:dyDescent="0.2">
      <c r="A30" s="32">
        <v>15</v>
      </c>
      <c r="B30" s="58" t="s">
        <v>74</v>
      </c>
      <c r="C30" s="59" t="s">
        <v>75</v>
      </c>
      <c r="D30" s="60" t="s">
        <v>76</v>
      </c>
      <c r="E30" s="61" t="s">
        <v>29</v>
      </c>
      <c r="F30" s="62">
        <v>2</v>
      </c>
      <c r="G30" s="68"/>
      <c r="H30" s="68"/>
      <c r="I30" s="63"/>
      <c r="J30" s="63"/>
      <c r="K30" s="63"/>
      <c r="L30" s="64"/>
      <c r="M30" s="64"/>
      <c r="N30" s="65"/>
      <c r="O30" s="66">
        <f t="shared" si="12"/>
        <v>0</v>
      </c>
      <c r="P30" s="66">
        <f t="shared" si="13"/>
        <v>0</v>
      </c>
      <c r="Q30" s="66">
        <f t="shared" si="14"/>
        <v>0</v>
      </c>
      <c r="R30" s="66">
        <f t="shared" si="15"/>
        <v>0</v>
      </c>
      <c r="S30" s="66">
        <f t="shared" si="16"/>
        <v>0</v>
      </c>
      <c r="T30" s="66">
        <f t="shared" si="17"/>
        <v>0</v>
      </c>
    </row>
    <row r="31" spans="1:20" s="24" customFormat="1" ht="35.1" customHeight="1" x14ac:dyDescent="0.2">
      <c r="A31" s="32">
        <v>16</v>
      </c>
      <c r="B31" s="58" t="s">
        <v>77</v>
      </c>
      <c r="C31" s="59" t="s">
        <v>78</v>
      </c>
      <c r="D31" s="60" t="s">
        <v>79</v>
      </c>
      <c r="E31" s="61" t="s">
        <v>29</v>
      </c>
      <c r="F31" s="62">
        <v>1</v>
      </c>
      <c r="G31" s="68"/>
      <c r="H31" s="68"/>
      <c r="I31" s="63"/>
      <c r="J31" s="63"/>
      <c r="K31" s="63"/>
      <c r="L31" s="64"/>
      <c r="M31" s="64"/>
      <c r="N31" s="65"/>
      <c r="O31" s="66">
        <f t="shared" si="12"/>
        <v>0</v>
      </c>
      <c r="P31" s="66">
        <f t="shared" si="13"/>
        <v>0</v>
      </c>
      <c r="Q31" s="66">
        <f t="shared" si="14"/>
        <v>0</v>
      </c>
      <c r="R31" s="66">
        <f t="shared" si="15"/>
        <v>0</v>
      </c>
      <c r="S31" s="66">
        <f t="shared" si="16"/>
        <v>0</v>
      </c>
      <c r="T31" s="66">
        <f t="shared" si="17"/>
        <v>0</v>
      </c>
    </row>
    <row r="32" spans="1:20" s="24" customFormat="1" ht="35.1" customHeight="1" x14ac:dyDescent="0.2">
      <c r="A32" s="32">
        <v>17</v>
      </c>
      <c r="B32" s="58" t="s">
        <v>80</v>
      </c>
      <c r="C32" s="59" t="s">
        <v>81</v>
      </c>
      <c r="D32" s="60" t="s">
        <v>82</v>
      </c>
      <c r="E32" s="61" t="s">
        <v>29</v>
      </c>
      <c r="F32" s="62">
        <v>8</v>
      </c>
      <c r="G32" s="68"/>
      <c r="H32" s="68"/>
      <c r="I32" s="63"/>
      <c r="J32" s="63"/>
      <c r="K32" s="63"/>
      <c r="L32" s="64"/>
      <c r="M32" s="64"/>
      <c r="N32" s="65"/>
      <c r="O32" s="66">
        <f t="shared" si="12"/>
        <v>0</v>
      </c>
      <c r="P32" s="66">
        <f t="shared" si="13"/>
        <v>0</v>
      </c>
      <c r="Q32" s="66">
        <f t="shared" si="14"/>
        <v>0</v>
      </c>
      <c r="R32" s="66">
        <f t="shared" si="15"/>
        <v>0</v>
      </c>
      <c r="S32" s="66">
        <f t="shared" si="16"/>
        <v>0</v>
      </c>
      <c r="T32" s="66">
        <f t="shared" si="17"/>
        <v>0</v>
      </c>
    </row>
    <row r="33" spans="1:20" s="24" customFormat="1" ht="35.1" customHeight="1" x14ac:dyDescent="0.2">
      <c r="A33" s="32">
        <v>18</v>
      </c>
      <c r="B33" s="58" t="s">
        <v>83</v>
      </c>
      <c r="C33" s="59" t="s">
        <v>84</v>
      </c>
      <c r="D33" s="60" t="s">
        <v>85</v>
      </c>
      <c r="E33" s="61" t="s">
        <v>29</v>
      </c>
      <c r="F33" s="62">
        <v>2</v>
      </c>
      <c r="G33" s="68"/>
      <c r="H33" s="68"/>
      <c r="I33" s="63"/>
      <c r="J33" s="63"/>
      <c r="K33" s="63"/>
      <c r="L33" s="64"/>
      <c r="M33" s="64"/>
      <c r="N33" s="65"/>
      <c r="O33" s="66">
        <f t="shared" si="12"/>
        <v>0</v>
      </c>
      <c r="P33" s="66">
        <f t="shared" si="13"/>
        <v>0</v>
      </c>
      <c r="Q33" s="66">
        <f t="shared" si="14"/>
        <v>0</v>
      </c>
      <c r="R33" s="66">
        <f t="shared" si="15"/>
        <v>0</v>
      </c>
      <c r="S33" s="66">
        <f t="shared" si="16"/>
        <v>0</v>
      </c>
      <c r="T33" s="66">
        <f t="shared" si="17"/>
        <v>0</v>
      </c>
    </row>
    <row r="34" spans="1:20" s="24" customFormat="1" ht="35.1" customHeight="1" x14ac:dyDescent="0.2">
      <c r="A34" s="32">
        <v>19</v>
      </c>
      <c r="B34" s="58" t="s">
        <v>86</v>
      </c>
      <c r="C34" s="59" t="s">
        <v>87</v>
      </c>
      <c r="D34" s="60" t="s">
        <v>88</v>
      </c>
      <c r="E34" s="61" t="s">
        <v>29</v>
      </c>
      <c r="F34" s="62">
        <v>1</v>
      </c>
      <c r="G34" s="68"/>
      <c r="H34" s="68"/>
      <c r="I34" s="63"/>
      <c r="J34" s="63"/>
      <c r="K34" s="63"/>
      <c r="L34" s="64"/>
      <c r="M34" s="64"/>
      <c r="N34" s="65"/>
      <c r="O34" s="66">
        <f t="shared" si="12"/>
        <v>0</v>
      </c>
      <c r="P34" s="66">
        <f t="shared" si="13"/>
        <v>0</v>
      </c>
      <c r="Q34" s="66">
        <f t="shared" si="14"/>
        <v>0</v>
      </c>
      <c r="R34" s="66">
        <f t="shared" si="15"/>
        <v>0</v>
      </c>
      <c r="S34" s="66">
        <f t="shared" si="16"/>
        <v>0</v>
      </c>
      <c r="T34" s="66">
        <f t="shared" si="17"/>
        <v>0</v>
      </c>
    </row>
    <row r="35" spans="1:20" s="24" customFormat="1" ht="35.1" customHeight="1" x14ac:dyDescent="0.2">
      <c r="A35" s="32">
        <v>20</v>
      </c>
      <c r="B35" s="58" t="s">
        <v>89</v>
      </c>
      <c r="C35" s="59" t="s">
        <v>90</v>
      </c>
      <c r="D35" s="60" t="s">
        <v>91</v>
      </c>
      <c r="E35" s="61" t="s">
        <v>29</v>
      </c>
      <c r="F35" s="62">
        <v>2</v>
      </c>
      <c r="G35" s="68"/>
      <c r="H35" s="68"/>
      <c r="I35" s="63"/>
      <c r="J35" s="63"/>
      <c r="K35" s="63"/>
      <c r="L35" s="64"/>
      <c r="M35" s="64"/>
      <c r="N35" s="65"/>
      <c r="O35" s="66">
        <f t="shared" si="12"/>
        <v>0</v>
      </c>
      <c r="P35" s="66">
        <f t="shared" si="13"/>
        <v>0</v>
      </c>
      <c r="Q35" s="66">
        <f t="shared" si="14"/>
        <v>0</v>
      </c>
      <c r="R35" s="66">
        <f t="shared" si="15"/>
        <v>0</v>
      </c>
      <c r="S35" s="66">
        <f t="shared" si="16"/>
        <v>0</v>
      </c>
      <c r="T35" s="66">
        <f t="shared" si="17"/>
        <v>0</v>
      </c>
    </row>
    <row r="36" spans="1:20" s="24" customFormat="1" ht="35.1" customHeight="1" x14ac:dyDescent="0.2">
      <c r="A36" s="32">
        <v>21</v>
      </c>
      <c r="B36" s="58" t="s">
        <v>92</v>
      </c>
      <c r="C36" s="59" t="s">
        <v>93</v>
      </c>
      <c r="D36" s="60" t="s">
        <v>94</v>
      </c>
      <c r="E36" s="61" t="s">
        <v>29</v>
      </c>
      <c r="F36" s="62">
        <v>2</v>
      </c>
      <c r="G36" s="68"/>
      <c r="H36" s="68"/>
      <c r="I36" s="63"/>
      <c r="J36" s="63"/>
      <c r="K36" s="63"/>
      <c r="L36" s="64"/>
      <c r="M36" s="64"/>
      <c r="N36" s="65"/>
      <c r="O36" s="66">
        <f t="shared" si="12"/>
        <v>0</v>
      </c>
      <c r="P36" s="66">
        <f t="shared" si="13"/>
        <v>0</v>
      </c>
      <c r="Q36" s="66">
        <f t="shared" si="14"/>
        <v>0</v>
      </c>
      <c r="R36" s="66">
        <f t="shared" si="15"/>
        <v>0</v>
      </c>
      <c r="S36" s="66">
        <f t="shared" si="16"/>
        <v>0</v>
      </c>
      <c r="T36" s="66">
        <f t="shared" si="17"/>
        <v>0</v>
      </c>
    </row>
    <row r="37" spans="1:20" s="24" customFormat="1" ht="35.1" customHeight="1" x14ac:dyDescent="0.2">
      <c r="A37" s="32">
        <v>22</v>
      </c>
      <c r="B37" s="58" t="s">
        <v>95</v>
      </c>
      <c r="C37" s="59" t="s">
        <v>96</v>
      </c>
      <c r="D37" s="60" t="s">
        <v>97</v>
      </c>
      <c r="E37" s="61" t="s">
        <v>29</v>
      </c>
      <c r="F37" s="62">
        <v>3</v>
      </c>
      <c r="G37" s="68"/>
      <c r="H37" s="68"/>
      <c r="I37" s="63"/>
      <c r="J37" s="63"/>
      <c r="K37" s="63"/>
      <c r="L37" s="64"/>
      <c r="M37" s="64"/>
      <c r="N37" s="65"/>
      <c r="O37" s="66">
        <f t="shared" si="12"/>
        <v>0</v>
      </c>
      <c r="P37" s="66">
        <f t="shared" si="13"/>
        <v>0</v>
      </c>
      <c r="Q37" s="66">
        <f t="shared" si="14"/>
        <v>0</v>
      </c>
      <c r="R37" s="66">
        <f t="shared" si="15"/>
        <v>0</v>
      </c>
      <c r="S37" s="66">
        <f t="shared" si="16"/>
        <v>0</v>
      </c>
      <c r="T37" s="66">
        <f t="shared" si="17"/>
        <v>0</v>
      </c>
    </row>
    <row r="38" spans="1:20" s="24" customFormat="1" ht="35.1" customHeight="1" x14ac:dyDescent="0.2">
      <c r="A38" s="32">
        <v>23</v>
      </c>
      <c r="B38" s="58" t="s">
        <v>98</v>
      </c>
      <c r="C38" s="59" t="s">
        <v>99</v>
      </c>
      <c r="D38" s="60" t="s">
        <v>100</v>
      </c>
      <c r="E38" s="61" t="s">
        <v>29</v>
      </c>
      <c r="F38" s="62">
        <v>1</v>
      </c>
      <c r="G38" s="68"/>
      <c r="H38" s="68"/>
      <c r="I38" s="63"/>
      <c r="J38" s="63"/>
      <c r="K38" s="63"/>
      <c r="L38" s="64"/>
      <c r="M38" s="64"/>
      <c r="N38" s="65"/>
      <c r="O38" s="66">
        <f t="shared" si="12"/>
        <v>0</v>
      </c>
      <c r="P38" s="66">
        <f t="shared" si="13"/>
        <v>0</v>
      </c>
      <c r="Q38" s="66">
        <f t="shared" si="14"/>
        <v>0</v>
      </c>
      <c r="R38" s="66">
        <f t="shared" si="15"/>
        <v>0</v>
      </c>
      <c r="S38" s="66">
        <f t="shared" si="16"/>
        <v>0</v>
      </c>
      <c r="T38" s="66">
        <f t="shared" si="17"/>
        <v>0</v>
      </c>
    </row>
    <row r="39" spans="1:20" s="24" customFormat="1" ht="35.1" customHeight="1" x14ac:dyDescent="0.2">
      <c r="A39" s="32">
        <v>24</v>
      </c>
      <c r="B39" s="58" t="s">
        <v>101</v>
      </c>
      <c r="C39" s="59" t="s">
        <v>102</v>
      </c>
      <c r="D39" s="60" t="s">
        <v>103</v>
      </c>
      <c r="E39" s="61" t="s">
        <v>29</v>
      </c>
      <c r="F39" s="62">
        <v>2</v>
      </c>
      <c r="G39" s="68"/>
      <c r="H39" s="68"/>
      <c r="I39" s="63"/>
      <c r="J39" s="63"/>
      <c r="K39" s="63"/>
      <c r="L39" s="64"/>
      <c r="M39" s="64"/>
      <c r="N39" s="65"/>
      <c r="O39" s="66">
        <f t="shared" si="12"/>
        <v>0</v>
      </c>
      <c r="P39" s="66">
        <f t="shared" si="13"/>
        <v>0</v>
      </c>
      <c r="Q39" s="66">
        <f t="shared" si="14"/>
        <v>0</v>
      </c>
      <c r="R39" s="66">
        <f t="shared" si="15"/>
        <v>0</v>
      </c>
      <c r="S39" s="66">
        <f t="shared" si="16"/>
        <v>0</v>
      </c>
      <c r="T39" s="66">
        <f t="shared" si="17"/>
        <v>0</v>
      </c>
    </row>
    <row r="40" spans="1:20" s="24" customFormat="1" ht="35.1" customHeight="1" x14ac:dyDescent="0.2">
      <c r="A40" s="32">
        <v>25</v>
      </c>
      <c r="B40" s="58" t="s">
        <v>104</v>
      </c>
      <c r="C40" s="59" t="s">
        <v>105</v>
      </c>
      <c r="D40" s="60" t="s">
        <v>106</v>
      </c>
      <c r="E40" s="61" t="s">
        <v>29</v>
      </c>
      <c r="F40" s="62">
        <v>1</v>
      </c>
      <c r="G40" s="68"/>
      <c r="H40" s="68"/>
      <c r="I40" s="63"/>
      <c r="J40" s="63"/>
      <c r="K40" s="63"/>
      <c r="L40" s="64"/>
      <c r="M40" s="64"/>
      <c r="N40" s="65"/>
      <c r="O40" s="66">
        <f t="shared" si="12"/>
        <v>0</v>
      </c>
      <c r="P40" s="66">
        <f t="shared" si="13"/>
        <v>0</v>
      </c>
      <c r="Q40" s="66">
        <f t="shared" si="14"/>
        <v>0</v>
      </c>
      <c r="R40" s="66">
        <f t="shared" si="15"/>
        <v>0</v>
      </c>
      <c r="S40" s="66">
        <f t="shared" si="16"/>
        <v>0</v>
      </c>
      <c r="T40" s="66">
        <f t="shared" si="17"/>
        <v>0</v>
      </c>
    </row>
    <row r="41" spans="1:20" s="24" customFormat="1" ht="35.1" customHeight="1" x14ac:dyDescent="0.2">
      <c r="A41" s="32">
        <v>26</v>
      </c>
      <c r="B41" s="58" t="s">
        <v>107</v>
      </c>
      <c r="C41" s="59" t="s">
        <v>105</v>
      </c>
      <c r="D41" s="60" t="s">
        <v>108</v>
      </c>
      <c r="E41" s="61" t="s">
        <v>29</v>
      </c>
      <c r="F41" s="62">
        <v>1</v>
      </c>
      <c r="G41" s="68"/>
      <c r="H41" s="68"/>
      <c r="I41" s="63"/>
      <c r="J41" s="63"/>
      <c r="K41" s="63"/>
      <c r="L41" s="64"/>
      <c r="M41" s="64"/>
      <c r="N41" s="65"/>
      <c r="O41" s="66">
        <f t="shared" si="12"/>
        <v>0</v>
      </c>
      <c r="P41" s="66">
        <f t="shared" si="13"/>
        <v>0</v>
      </c>
      <c r="Q41" s="66">
        <f t="shared" si="14"/>
        <v>0</v>
      </c>
      <c r="R41" s="66">
        <f t="shared" si="15"/>
        <v>0</v>
      </c>
      <c r="S41" s="66">
        <f t="shared" si="16"/>
        <v>0</v>
      </c>
      <c r="T41" s="66">
        <f t="shared" si="17"/>
        <v>0</v>
      </c>
    </row>
    <row r="42" spans="1:20" s="24" customFormat="1" ht="35.1" customHeight="1" x14ac:dyDescent="0.2">
      <c r="A42" s="32">
        <v>27</v>
      </c>
      <c r="B42" s="58" t="s">
        <v>109</v>
      </c>
      <c r="C42" s="59" t="s">
        <v>105</v>
      </c>
      <c r="D42" s="60" t="s">
        <v>110</v>
      </c>
      <c r="E42" s="61" t="s">
        <v>29</v>
      </c>
      <c r="F42" s="62">
        <v>1</v>
      </c>
      <c r="G42" s="68"/>
      <c r="H42" s="68"/>
      <c r="I42" s="63"/>
      <c r="J42" s="63"/>
      <c r="K42" s="63"/>
      <c r="L42" s="64"/>
      <c r="M42" s="64"/>
      <c r="N42" s="65"/>
      <c r="O42" s="66">
        <f t="shared" si="12"/>
        <v>0</v>
      </c>
      <c r="P42" s="66">
        <f t="shared" si="13"/>
        <v>0</v>
      </c>
      <c r="Q42" s="66">
        <f t="shared" si="14"/>
        <v>0</v>
      </c>
      <c r="R42" s="66">
        <f t="shared" si="15"/>
        <v>0</v>
      </c>
      <c r="S42" s="66">
        <f t="shared" si="16"/>
        <v>0</v>
      </c>
      <c r="T42" s="66">
        <f t="shared" si="17"/>
        <v>0</v>
      </c>
    </row>
    <row r="43" spans="1:20" s="24" customFormat="1" ht="35.1" customHeight="1" x14ac:dyDescent="0.2">
      <c r="A43" s="32">
        <v>28</v>
      </c>
      <c r="B43" s="58" t="s">
        <v>111</v>
      </c>
      <c r="C43" s="59" t="s">
        <v>112</v>
      </c>
      <c r="D43" s="60" t="s">
        <v>113</v>
      </c>
      <c r="E43" s="61" t="s">
        <v>29</v>
      </c>
      <c r="F43" s="62">
        <v>1</v>
      </c>
      <c r="G43" s="68"/>
      <c r="H43" s="68"/>
      <c r="I43" s="63"/>
      <c r="J43" s="63"/>
      <c r="K43" s="63"/>
      <c r="L43" s="64"/>
      <c r="M43" s="64"/>
      <c r="N43" s="65"/>
      <c r="O43" s="66">
        <f t="shared" ref="O43:O56" si="18">ROUND(I43-(I43*L43),2)</f>
        <v>0</v>
      </c>
      <c r="P43" s="66">
        <f t="shared" ref="P43:P56" si="19">ROUND(J43-(J43*M43),2)</f>
        <v>0</v>
      </c>
      <c r="Q43" s="66">
        <f t="shared" ref="Q43:Q56" si="20">ROUND(K43-(K43*N43),2)</f>
        <v>0</v>
      </c>
      <c r="R43" s="66">
        <f t="shared" ref="R43:R56" si="21">$F43*O43</f>
        <v>0</v>
      </c>
      <c r="S43" s="66">
        <f t="shared" ref="S43:S56" si="22">$F43*P43</f>
        <v>0</v>
      </c>
      <c r="T43" s="66">
        <f t="shared" ref="T43:T56" si="23">$F43*Q43</f>
        <v>0</v>
      </c>
    </row>
    <row r="44" spans="1:20" s="24" customFormat="1" ht="35.1" customHeight="1" x14ac:dyDescent="0.2">
      <c r="A44" s="32">
        <v>29</v>
      </c>
      <c r="B44" s="58" t="s">
        <v>114</v>
      </c>
      <c r="C44" s="59" t="s">
        <v>115</v>
      </c>
      <c r="D44" s="60" t="s">
        <v>116</v>
      </c>
      <c r="E44" s="61" t="s">
        <v>29</v>
      </c>
      <c r="F44" s="62">
        <v>1</v>
      </c>
      <c r="G44" s="68"/>
      <c r="H44" s="68"/>
      <c r="I44" s="63"/>
      <c r="J44" s="63"/>
      <c r="K44" s="63"/>
      <c r="L44" s="64"/>
      <c r="M44" s="64"/>
      <c r="N44" s="65"/>
      <c r="O44" s="66">
        <f t="shared" si="18"/>
        <v>0</v>
      </c>
      <c r="P44" s="66">
        <f t="shared" si="19"/>
        <v>0</v>
      </c>
      <c r="Q44" s="66">
        <f t="shared" si="20"/>
        <v>0</v>
      </c>
      <c r="R44" s="66">
        <f t="shared" si="21"/>
        <v>0</v>
      </c>
      <c r="S44" s="66">
        <f t="shared" si="22"/>
        <v>0</v>
      </c>
      <c r="T44" s="66">
        <f t="shared" si="23"/>
        <v>0</v>
      </c>
    </row>
    <row r="45" spans="1:20" s="24" customFormat="1" ht="35.1" customHeight="1" x14ac:dyDescent="0.2">
      <c r="A45" s="32">
        <v>30</v>
      </c>
      <c r="B45" s="58" t="s">
        <v>117</v>
      </c>
      <c r="C45" s="59" t="s">
        <v>118</v>
      </c>
      <c r="D45" s="60" t="s">
        <v>119</v>
      </c>
      <c r="E45" s="61" t="s">
        <v>29</v>
      </c>
      <c r="F45" s="62">
        <v>16</v>
      </c>
      <c r="G45" s="68"/>
      <c r="H45" s="68"/>
      <c r="I45" s="63"/>
      <c r="J45" s="63"/>
      <c r="K45" s="63"/>
      <c r="L45" s="64"/>
      <c r="M45" s="64"/>
      <c r="N45" s="65"/>
      <c r="O45" s="66">
        <f t="shared" si="18"/>
        <v>0</v>
      </c>
      <c r="P45" s="66">
        <f t="shared" si="19"/>
        <v>0</v>
      </c>
      <c r="Q45" s="66">
        <f t="shared" si="20"/>
        <v>0</v>
      </c>
      <c r="R45" s="66">
        <f t="shared" si="21"/>
        <v>0</v>
      </c>
      <c r="S45" s="66">
        <f t="shared" si="22"/>
        <v>0</v>
      </c>
      <c r="T45" s="66">
        <f t="shared" si="23"/>
        <v>0</v>
      </c>
    </row>
    <row r="46" spans="1:20" s="24" customFormat="1" ht="35.1" customHeight="1" x14ac:dyDescent="0.2">
      <c r="A46" s="32">
        <v>31</v>
      </c>
      <c r="B46" s="58" t="s">
        <v>120</v>
      </c>
      <c r="C46" s="59" t="s">
        <v>121</v>
      </c>
      <c r="D46" s="60" t="s">
        <v>122</v>
      </c>
      <c r="E46" s="61" t="s">
        <v>29</v>
      </c>
      <c r="F46" s="62">
        <v>2</v>
      </c>
      <c r="G46" s="68"/>
      <c r="H46" s="68"/>
      <c r="I46" s="63"/>
      <c r="J46" s="63"/>
      <c r="K46" s="63"/>
      <c r="L46" s="64"/>
      <c r="M46" s="64"/>
      <c r="N46" s="65"/>
      <c r="O46" s="66">
        <f t="shared" si="18"/>
        <v>0</v>
      </c>
      <c r="P46" s="66">
        <f t="shared" si="19"/>
        <v>0</v>
      </c>
      <c r="Q46" s="66">
        <f t="shared" si="20"/>
        <v>0</v>
      </c>
      <c r="R46" s="66">
        <f t="shared" si="21"/>
        <v>0</v>
      </c>
      <c r="S46" s="66">
        <f t="shared" si="22"/>
        <v>0</v>
      </c>
      <c r="T46" s="66">
        <f t="shared" si="23"/>
        <v>0</v>
      </c>
    </row>
    <row r="47" spans="1:20" s="24" customFormat="1" ht="35.1" customHeight="1" x14ac:dyDescent="0.2">
      <c r="A47" s="32">
        <v>32</v>
      </c>
      <c r="B47" s="58" t="s">
        <v>123</v>
      </c>
      <c r="C47" s="59" t="s">
        <v>124</v>
      </c>
      <c r="D47" s="60" t="s">
        <v>125</v>
      </c>
      <c r="E47" s="61" t="s">
        <v>29</v>
      </c>
      <c r="F47" s="62">
        <v>2</v>
      </c>
      <c r="G47" s="68"/>
      <c r="H47" s="68"/>
      <c r="I47" s="63"/>
      <c r="J47" s="63"/>
      <c r="K47" s="63"/>
      <c r="L47" s="64"/>
      <c r="M47" s="64"/>
      <c r="N47" s="65"/>
      <c r="O47" s="66">
        <f t="shared" si="18"/>
        <v>0</v>
      </c>
      <c r="P47" s="66">
        <f t="shared" si="19"/>
        <v>0</v>
      </c>
      <c r="Q47" s="66">
        <f t="shared" si="20"/>
        <v>0</v>
      </c>
      <c r="R47" s="66">
        <f t="shared" si="21"/>
        <v>0</v>
      </c>
      <c r="S47" s="66">
        <f t="shared" si="22"/>
        <v>0</v>
      </c>
      <c r="T47" s="66">
        <f t="shared" si="23"/>
        <v>0</v>
      </c>
    </row>
    <row r="48" spans="1:20" s="24" customFormat="1" ht="35.1" customHeight="1" x14ac:dyDescent="0.2">
      <c r="A48" s="32">
        <v>33</v>
      </c>
      <c r="B48" s="58" t="s">
        <v>126</v>
      </c>
      <c r="C48" s="59" t="s">
        <v>127</v>
      </c>
      <c r="D48" s="60" t="s">
        <v>128</v>
      </c>
      <c r="E48" s="61" t="s">
        <v>29</v>
      </c>
      <c r="F48" s="62">
        <v>2</v>
      </c>
      <c r="G48" s="68"/>
      <c r="H48" s="68"/>
      <c r="I48" s="63"/>
      <c r="J48" s="63"/>
      <c r="K48" s="63"/>
      <c r="L48" s="64"/>
      <c r="M48" s="64"/>
      <c r="N48" s="65"/>
      <c r="O48" s="66">
        <f t="shared" si="18"/>
        <v>0</v>
      </c>
      <c r="P48" s="66">
        <f t="shared" si="19"/>
        <v>0</v>
      </c>
      <c r="Q48" s="66">
        <f t="shared" si="20"/>
        <v>0</v>
      </c>
      <c r="R48" s="66">
        <f t="shared" si="21"/>
        <v>0</v>
      </c>
      <c r="S48" s="66">
        <f t="shared" si="22"/>
        <v>0</v>
      </c>
      <c r="T48" s="66">
        <f t="shared" si="23"/>
        <v>0</v>
      </c>
    </row>
    <row r="49" spans="1:20" s="24" customFormat="1" ht="35.1" customHeight="1" x14ac:dyDescent="0.2">
      <c r="A49" s="32">
        <v>34</v>
      </c>
      <c r="B49" s="58" t="s">
        <v>129</v>
      </c>
      <c r="C49" s="59" t="s">
        <v>130</v>
      </c>
      <c r="D49" s="60" t="s">
        <v>131</v>
      </c>
      <c r="E49" s="61" t="s">
        <v>29</v>
      </c>
      <c r="F49" s="62">
        <v>2</v>
      </c>
      <c r="G49" s="68"/>
      <c r="H49" s="68"/>
      <c r="I49" s="63"/>
      <c r="J49" s="63"/>
      <c r="K49" s="63"/>
      <c r="L49" s="64"/>
      <c r="M49" s="64"/>
      <c r="N49" s="65"/>
      <c r="O49" s="66">
        <f t="shared" si="18"/>
        <v>0</v>
      </c>
      <c r="P49" s="66">
        <f t="shared" si="19"/>
        <v>0</v>
      </c>
      <c r="Q49" s="66">
        <f t="shared" si="20"/>
        <v>0</v>
      </c>
      <c r="R49" s="66">
        <f t="shared" si="21"/>
        <v>0</v>
      </c>
      <c r="S49" s="66">
        <f t="shared" si="22"/>
        <v>0</v>
      </c>
      <c r="T49" s="66">
        <f t="shared" si="23"/>
        <v>0</v>
      </c>
    </row>
    <row r="50" spans="1:20" s="24" customFormat="1" ht="35.1" customHeight="1" x14ac:dyDescent="0.2">
      <c r="A50" s="32">
        <v>35</v>
      </c>
      <c r="B50" s="58" t="s">
        <v>132</v>
      </c>
      <c r="C50" s="59" t="s">
        <v>133</v>
      </c>
      <c r="D50" s="60" t="s">
        <v>134</v>
      </c>
      <c r="E50" s="61" t="s">
        <v>29</v>
      </c>
      <c r="F50" s="62">
        <v>2</v>
      </c>
      <c r="G50" s="68"/>
      <c r="H50" s="68"/>
      <c r="I50" s="63"/>
      <c r="J50" s="63"/>
      <c r="K50" s="63"/>
      <c r="L50" s="64"/>
      <c r="M50" s="64"/>
      <c r="N50" s="65"/>
      <c r="O50" s="66">
        <f t="shared" si="18"/>
        <v>0</v>
      </c>
      <c r="P50" s="66">
        <f t="shared" si="19"/>
        <v>0</v>
      </c>
      <c r="Q50" s="66">
        <f t="shared" si="20"/>
        <v>0</v>
      </c>
      <c r="R50" s="66">
        <f t="shared" si="21"/>
        <v>0</v>
      </c>
      <c r="S50" s="66">
        <f t="shared" si="22"/>
        <v>0</v>
      </c>
      <c r="T50" s="66">
        <f t="shared" si="23"/>
        <v>0</v>
      </c>
    </row>
    <row r="51" spans="1:20" s="24" customFormat="1" ht="35.1" customHeight="1" x14ac:dyDescent="0.2">
      <c r="A51" s="32">
        <v>36</v>
      </c>
      <c r="B51" s="58" t="s">
        <v>135</v>
      </c>
      <c r="C51" s="59" t="s">
        <v>136</v>
      </c>
      <c r="D51" s="60" t="s">
        <v>137</v>
      </c>
      <c r="E51" s="61" t="s">
        <v>29</v>
      </c>
      <c r="F51" s="62">
        <v>1</v>
      </c>
      <c r="G51" s="68"/>
      <c r="H51" s="68"/>
      <c r="I51" s="63"/>
      <c r="J51" s="63"/>
      <c r="K51" s="63"/>
      <c r="L51" s="64"/>
      <c r="M51" s="64"/>
      <c r="N51" s="65"/>
      <c r="O51" s="66">
        <f t="shared" si="18"/>
        <v>0</v>
      </c>
      <c r="P51" s="66">
        <f t="shared" si="19"/>
        <v>0</v>
      </c>
      <c r="Q51" s="66">
        <f t="shared" si="20"/>
        <v>0</v>
      </c>
      <c r="R51" s="66">
        <f t="shared" si="21"/>
        <v>0</v>
      </c>
      <c r="S51" s="66">
        <f t="shared" si="22"/>
        <v>0</v>
      </c>
      <c r="T51" s="66">
        <f t="shared" si="23"/>
        <v>0</v>
      </c>
    </row>
    <row r="52" spans="1:20" s="24" customFormat="1" ht="35.1" customHeight="1" x14ac:dyDescent="0.2">
      <c r="A52" s="32">
        <v>37</v>
      </c>
      <c r="B52" s="58" t="s">
        <v>138</v>
      </c>
      <c r="C52" s="59" t="s">
        <v>139</v>
      </c>
      <c r="D52" s="60" t="s">
        <v>140</v>
      </c>
      <c r="E52" s="61" t="s">
        <v>29</v>
      </c>
      <c r="F52" s="62">
        <v>1</v>
      </c>
      <c r="G52" s="68"/>
      <c r="H52" s="68"/>
      <c r="I52" s="63"/>
      <c r="J52" s="63"/>
      <c r="K52" s="63"/>
      <c r="L52" s="64"/>
      <c r="M52" s="64"/>
      <c r="N52" s="65"/>
      <c r="O52" s="66">
        <f t="shared" si="18"/>
        <v>0</v>
      </c>
      <c r="P52" s="66">
        <f t="shared" si="19"/>
        <v>0</v>
      </c>
      <c r="Q52" s="66">
        <f t="shared" si="20"/>
        <v>0</v>
      </c>
      <c r="R52" s="66">
        <f t="shared" si="21"/>
        <v>0</v>
      </c>
      <c r="S52" s="66">
        <f t="shared" si="22"/>
        <v>0</v>
      </c>
      <c r="T52" s="66">
        <f t="shared" si="23"/>
        <v>0</v>
      </c>
    </row>
    <row r="53" spans="1:20" s="24" customFormat="1" ht="35.1" customHeight="1" x14ac:dyDescent="0.2">
      <c r="A53" s="32">
        <v>38</v>
      </c>
      <c r="B53" s="58" t="s">
        <v>141</v>
      </c>
      <c r="C53" s="59" t="s">
        <v>142</v>
      </c>
      <c r="D53" s="60" t="s">
        <v>143</v>
      </c>
      <c r="E53" s="61" t="s">
        <v>29</v>
      </c>
      <c r="F53" s="62">
        <v>1</v>
      </c>
      <c r="G53" s="68"/>
      <c r="H53" s="68"/>
      <c r="I53" s="63"/>
      <c r="J53" s="63"/>
      <c r="K53" s="63"/>
      <c r="L53" s="64"/>
      <c r="M53" s="64"/>
      <c r="N53" s="65"/>
      <c r="O53" s="66">
        <f t="shared" si="18"/>
        <v>0</v>
      </c>
      <c r="P53" s="66">
        <f t="shared" si="19"/>
        <v>0</v>
      </c>
      <c r="Q53" s="66">
        <f t="shared" si="20"/>
        <v>0</v>
      </c>
      <c r="R53" s="66">
        <f t="shared" si="21"/>
        <v>0</v>
      </c>
      <c r="S53" s="66">
        <f t="shared" si="22"/>
        <v>0</v>
      </c>
      <c r="T53" s="66">
        <f t="shared" si="23"/>
        <v>0</v>
      </c>
    </row>
    <row r="54" spans="1:20" s="24" customFormat="1" ht="35.1" customHeight="1" x14ac:dyDescent="0.2">
      <c r="A54" s="32">
        <v>39</v>
      </c>
      <c r="B54" s="58" t="s">
        <v>144</v>
      </c>
      <c r="C54" s="59" t="s">
        <v>145</v>
      </c>
      <c r="D54" s="60" t="s">
        <v>146</v>
      </c>
      <c r="E54" s="61" t="s">
        <v>29</v>
      </c>
      <c r="F54" s="62">
        <v>1</v>
      </c>
      <c r="G54" s="68"/>
      <c r="H54" s="68"/>
      <c r="I54" s="63"/>
      <c r="J54" s="63"/>
      <c r="K54" s="63"/>
      <c r="L54" s="64"/>
      <c r="M54" s="64"/>
      <c r="N54" s="65"/>
      <c r="O54" s="66">
        <f t="shared" si="18"/>
        <v>0</v>
      </c>
      <c r="P54" s="66">
        <f t="shared" si="19"/>
        <v>0</v>
      </c>
      <c r="Q54" s="66">
        <f t="shared" si="20"/>
        <v>0</v>
      </c>
      <c r="R54" s="66">
        <f t="shared" si="21"/>
        <v>0</v>
      </c>
      <c r="S54" s="66">
        <f t="shared" si="22"/>
        <v>0</v>
      </c>
      <c r="T54" s="66">
        <f t="shared" si="23"/>
        <v>0</v>
      </c>
    </row>
    <row r="55" spans="1:20" s="24" customFormat="1" ht="35.1" customHeight="1" x14ac:dyDescent="0.2">
      <c r="A55" s="32">
        <v>40</v>
      </c>
      <c r="B55" s="58" t="s">
        <v>147</v>
      </c>
      <c r="C55" s="59" t="s">
        <v>148</v>
      </c>
      <c r="D55" s="60" t="s">
        <v>149</v>
      </c>
      <c r="E55" s="61" t="s">
        <v>29</v>
      </c>
      <c r="F55" s="62">
        <v>1</v>
      </c>
      <c r="G55" s="68"/>
      <c r="H55" s="68"/>
      <c r="I55" s="63"/>
      <c r="J55" s="63"/>
      <c r="K55" s="63"/>
      <c r="L55" s="64"/>
      <c r="M55" s="64"/>
      <c r="N55" s="65"/>
      <c r="O55" s="66">
        <f t="shared" si="18"/>
        <v>0</v>
      </c>
      <c r="P55" s="66">
        <f t="shared" si="19"/>
        <v>0</v>
      </c>
      <c r="Q55" s="66">
        <f t="shared" si="20"/>
        <v>0</v>
      </c>
      <c r="R55" s="66">
        <f t="shared" si="21"/>
        <v>0</v>
      </c>
      <c r="S55" s="66">
        <f t="shared" si="22"/>
        <v>0</v>
      </c>
      <c r="T55" s="66">
        <f t="shared" si="23"/>
        <v>0</v>
      </c>
    </row>
    <row r="56" spans="1:20" s="24" customFormat="1" ht="48" x14ac:dyDescent="0.2">
      <c r="A56" s="32">
        <v>41</v>
      </c>
      <c r="B56" s="58" t="s">
        <v>150</v>
      </c>
      <c r="C56" s="59" t="s">
        <v>151</v>
      </c>
      <c r="D56" s="60" t="s">
        <v>152</v>
      </c>
      <c r="E56" s="61" t="s">
        <v>29</v>
      </c>
      <c r="F56" s="62">
        <v>30</v>
      </c>
      <c r="G56" s="68"/>
      <c r="H56" s="68"/>
      <c r="I56" s="63"/>
      <c r="J56" s="63"/>
      <c r="K56" s="63"/>
      <c r="L56" s="64"/>
      <c r="M56" s="64"/>
      <c r="N56" s="65"/>
      <c r="O56" s="66">
        <f t="shared" si="18"/>
        <v>0</v>
      </c>
      <c r="P56" s="66">
        <f t="shared" si="19"/>
        <v>0</v>
      </c>
      <c r="Q56" s="66">
        <f t="shared" si="20"/>
        <v>0</v>
      </c>
      <c r="R56" s="66">
        <f t="shared" si="21"/>
        <v>0</v>
      </c>
      <c r="S56" s="66">
        <f t="shared" si="22"/>
        <v>0</v>
      </c>
      <c r="T56" s="66">
        <f t="shared" si="23"/>
        <v>0</v>
      </c>
    </row>
    <row r="57" spans="1:20" s="54" customFormat="1" ht="21.75" customHeight="1" thickBot="1" x14ac:dyDescent="0.25">
      <c r="A57" s="53"/>
      <c r="B57" s="42"/>
      <c r="C57" s="44" t="s">
        <v>23</v>
      </c>
      <c r="D57" s="42"/>
      <c r="E57" s="42"/>
      <c r="F57" s="42"/>
      <c r="G57" s="45"/>
      <c r="H57" s="45"/>
      <c r="I57" s="46"/>
      <c r="J57" s="46"/>
      <c r="K57" s="46"/>
      <c r="L57" s="46"/>
      <c r="M57" s="46"/>
      <c r="N57" s="46"/>
      <c r="O57" s="47"/>
      <c r="P57" s="47"/>
      <c r="Q57" s="47"/>
      <c r="R57" s="48">
        <f>SUBTOTAL(109,Table4[[#All],[Column18]])</f>
        <v>0</v>
      </c>
      <c r="S57" s="48">
        <f>SUBTOTAL(109,Table4[[#All],[Column19]])</f>
        <v>0</v>
      </c>
      <c r="T57" s="48">
        <f>SUBTOTAL(109,Table4[[#All],[Column20]])</f>
        <v>0</v>
      </c>
    </row>
    <row r="58" spans="1:20" s="56" customFormat="1" ht="21.75" customHeight="1" thickTop="1" thickBot="1" x14ac:dyDescent="0.25">
      <c r="A58" s="55"/>
      <c r="B58" s="36"/>
      <c r="C58" s="10" t="s">
        <v>24</v>
      </c>
      <c r="D58" s="37"/>
      <c r="E58" s="37"/>
      <c r="F58" s="37"/>
      <c r="G58" s="11"/>
      <c r="H58" s="11"/>
      <c r="I58" s="12"/>
      <c r="J58" s="12"/>
      <c r="K58" s="12"/>
      <c r="L58" s="12"/>
      <c r="M58" s="12"/>
      <c r="N58" s="12"/>
      <c r="O58" s="40"/>
      <c r="P58" s="40"/>
      <c r="Q58" s="40"/>
      <c r="R58" s="49">
        <f>ROUND(R57*0.25,2)</f>
        <v>0</v>
      </c>
      <c r="S58" s="49">
        <f t="shared" ref="S58:T58" si="24">ROUND(S57*0.25,2)</f>
        <v>0</v>
      </c>
      <c r="T58" s="50">
        <f t="shared" si="24"/>
        <v>0</v>
      </c>
    </row>
    <row r="59" spans="1:20" s="56" customFormat="1" ht="21.75" customHeight="1" thickTop="1" x14ac:dyDescent="0.2">
      <c r="A59" s="57"/>
      <c r="B59" s="43"/>
      <c r="C59" s="16" t="s">
        <v>25</v>
      </c>
      <c r="D59" s="38"/>
      <c r="E59" s="38"/>
      <c r="F59" s="38"/>
      <c r="G59" s="17"/>
      <c r="H59" s="17"/>
      <c r="I59" s="18"/>
      <c r="J59" s="18"/>
      <c r="K59" s="18"/>
      <c r="L59" s="18"/>
      <c r="M59" s="18"/>
      <c r="N59" s="18"/>
      <c r="O59" s="41"/>
      <c r="P59" s="41"/>
      <c r="Q59" s="41"/>
      <c r="R59" s="51">
        <f>R57+R58</f>
        <v>0</v>
      </c>
      <c r="S59" s="51">
        <f t="shared" ref="S59:T59" si="25">S57+S58</f>
        <v>0</v>
      </c>
      <c r="T59" s="52">
        <f t="shared" si="25"/>
        <v>0</v>
      </c>
    </row>
    <row r="60" spans="1:20" s="13" customFormat="1" ht="12.75" x14ac:dyDescent="0.2"/>
    <row r="61" spans="1:20" s="14" customFormat="1" ht="15" x14ac:dyDescent="0.25">
      <c r="A61" s="72" t="s">
        <v>26</v>
      </c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 t="s">
        <v>27</v>
      </c>
      <c r="M61" s="72"/>
      <c r="N61" s="72"/>
      <c r="O61" s="72"/>
      <c r="P61" s="72"/>
      <c r="Q61" s="72"/>
      <c r="R61" s="72"/>
      <c r="S61" s="72"/>
      <c r="T61" s="72"/>
    </row>
    <row r="62" spans="1:20" s="14" customFormat="1" ht="15" x14ac:dyDescent="0.25"/>
    <row r="63" spans="1:20" s="14" customFormat="1" ht="21.75" customHeight="1" x14ac:dyDescent="0.25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</row>
    <row r="64" spans="1:20" s="14" customFormat="1" ht="15" x14ac:dyDescent="0.25">
      <c r="K64" s="15" t="s">
        <v>28</v>
      </c>
    </row>
  </sheetData>
  <sheetProtection password="CC69" sheet="1" objects="1" scenarios="1"/>
  <mergeCells count="26">
    <mergeCell ref="D6:T6"/>
    <mergeCell ref="D7:J7"/>
    <mergeCell ref="F13:F15"/>
    <mergeCell ref="L7:T7"/>
    <mergeCell ref="D8:T8"/>
    <mergeCell ref="A10:T10"/>
    <mergeCell ref="A11:T11"/>
    <mergeCell ref="D1:T1"/>
    <mergeCell ref="D2:T2"/>
    <mergeCell ref="D3:T3"/>
    <mergeCell ref="D4:T4"/>
    <mergeCell ref="D5:T5"/>
    <mergeCell ref="A61:K61"/>
    <mergeCell ref="L61:T61"/>
    <mergeCell ref="A63:K63"/>
    <mergeCell ref="L63:T63"/>
    <mergeCell ref="G13:H14"/>
    <mergeCell ref="I13:K14"/>
    <mergeCell ref="A13:A15"/>
    <mergeCell ref="B13:B15"/>
    <mergeCell ref="C13:C15"/>
    <mergeCell ref="D13:D15"/>
    <mergeCell ref="E13:E15"/>
    <mergeCell ref="L13:N14"/>
    <mergeCell ref="O13:Q14"/>
    <mergeCell ref="R13:T14"/>
  </mergeCells>
  <phoneticPr fontId="0" type="noConversion"/>
  <pageMargins left="7.874015748031496E-2" right="7.874015748031496E-2" top="0.78740157480314965" bottom="0.39370078740157483" header="0.31496062992125984" footer="0.31496062992125984"/>
  <pageSetup paperSize="9" scale="68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zoomScaleSheetLayoutView="100" workbookViewId="0">
      <selection activeCell="H20" sqref="H20"/>
    </sheetView>
  </sheetViews>
  <sheetFormatPr defaultRowHeight="15.75" x14ac:dyDescent="0.25"/>
  <cols>
    <col min="1" max="1" width="4.5703125" style="19" customWidth="1"/>
    <col min="2" max="2" width="9.140625" style="20" hidden="1" customWidth="1"/>
    <col min="3" max="3" width="28.28515625" style="19" customWidth="1"/>
    <col min="4" max="4" width="15.5703125" style="19" customWidth="1"/>
    <col min="5" max="5" width="7.140625" style="19" bestFit="1" customWidth="1"/>
    <col min="6" max="6" width="9.28515625" style="19" customWidth="1"/>
    <col min="7" max="8" width="17.5703125" style="19" customWidth="1"/>
    <col min="9" max="9" width="9.5703125" style="19" customWidth="1"/>
    <col min="10" max="11" width="10.42578125" style="19" customWidth="1"/>
    <col min="12" max="12" width="6.7109375" style="19" bestFit="1" customWidth="1"/>
    <col min="13" max="14" width="7.140625" style="19" bestFit="1" customWidth="1"/>
    <col min="15" max="20" width="10.42578125" style="19" customWidth="1"/>
    <col min="21" max="16384" width="9.140625" style="19"/>
  </cols>
  <sheetData>
    <row r="1" spans="1:20" s="4" customFormat="1" ht="18.75" customHeight="1" x14ac:dyDescent="0.25">
      <c r="A1" s="1" t="s">
        <v>19</v>
      </c>
      <c r="B1" s="2"/>
      <c r="C1" s="3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</row>
    <row r="2" spans="1:20" s="4" customFormat="1" ht="18.75" customHeight="1" x14ac:dyDescent="0.25">
      <c r="A2" s="5" t="s">
        <v>0</v>
      </c>
      <c r="B2" s="6"/>
      <c r="C2" s="7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</row>
    <row r="3" spans="1:20" s="4" customFormat="1" ht="18.75" customHeight="1" x14ac:dyDescent="0.25">
      <c r="A3" s="5" t="s">
        <v>1</v>
      </c>
      <c r="B3" s="6"/>
      <c r="C3" s="7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</row>
    <row r="4" spans="1:20" s="4" customFormat="1" ht="18.75" customHeight="1" x14ac:dyDescent="0.25">
      <c r="A4" s="5" t="s">
        <v>20</v>
      </c>
      <c r="B4" s="6"/>
      <c r="C4" s="7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</row>
    <row r="5" spans="1:20" s="4" customFormat="1" ht="18.75" customHeight="1" x14ac:dyDescent="0.25">
      <c r="A5" s="5" t="s">
        <v>21</v>
      </c>
      <c r="B5" s="6"/>
      <c r="C5" s="7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</row>
    <row r="6" spans="1:20" s="4" customFormat="1" ht="18.75" customHeight="1" x14ac:dyDescent="0.25">
      <c r="A6" s="5" t="s">
        <v>22</v>
      </c>
      <c r="B6" s="6"/>
      <c r="C6" s="7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</row>
    <row r="7" spans="1:20" s="4" customFormat="1" ht="18.75" customHeight="1" x14ac:dyDescent="0.25">
      <c r="A7" s="1" t="s">
        <v>2</v>
      </c>
      <c r="B7" s="2"/>
      <c r="C7" s="8"/>
      <c r="D7" s="84"/>
      <c r="E7" s="84"/>
      <c r="F7" s="84"/>
      <c r="G7" s="84"/>
      <c r="H7" s="84"/>
      <c r="I7" s="84"/>
      <c r="J7" s="84"/>
      <c r="K7" s="9" t="s">
        <v>3</v>
      </c>
      <c r="L7" s="84"/>
      <c r="M7" s="84"/>
      <c r="N7" s="84"/>
      <c r="O7" s="84"/>
      <c r="P7" s="84"/>
      <c r="Q7" s="84"/>
      <c r="R7" s="84"/>
      <c r="S7" s="84"/>
      <c r="T7" s="84"/>
    </row>
    <row r="8" spans="1:20" s="4" customFormat="1" ht="18.75" customHeight="1" x14ac:dyDescent="0.25">
      <c r="A8" s="5" t="s">
        <v>4</v>
      </c>
      <c r="B8" s="6"/>
      <c r="C8" s="7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</row>
    <row r="9" spans="1:20" x14ac:dyDescent="0.25">
      <c r="C9" s="21"/>
      <c r="D9" s="21"/>
    </row>
    <row r="10" spans="1:20" s="22" customFormat="1" x14ac:dyDescent="0.25">
      <c r="A10" s="85" t="s">
        <v>31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</row>
    <row r="11" spans="1:20" s="22" customFormat="1" x14ac:dyDescent="0.25">
      <c r="A11" s="85" t="s">
        <v>193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</row>
    <row r="12" spans="1:20" x14ac:dyDescent="0.25">
      <c r="A12" s="28"/>
      <c r="B12" s="29"/>
      <c r="C12" s="30"/>
      <c r="D12" s="30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0" s="23" customFormat="1" ht="18" customHeight="1" x14ac:dyDescent="0.2">
      <c r="A13" s="80" t="s">
        <v>9</v>
      </c>
      <c r="B13" s="80" t="s">
        <v>5</v>
      </c>
      <c r="C13" s="80" t="s">
        <v>6</v>
      </c>
      <c r="D13" s="80" t="s">
        <v>154</v>
      </c>
      <c r="E13" s="80" t="s">
        <v>10</v>
      </c>
      <c r="F13" s="80" t="s">
        <v>30</v>
      </c>
      <c r="G13" s="74" t="s">
        <v>11</v>
      </c>
      <c r="H13" s="75"/>
      <c r="I13" s="74" t="s">
        <v>12</v>
      </c>
      <c r="J13" s="78"/>
      <c r="K13" s="75"/>
      <c r="L13" s="74" t="s">
        <v>13</v>
      </c>
      <c r="M13" s="78"/>
      <c r="N13" s="75"/>
      <c r="O13" s="74" t="s">
        <v>14</v>
      </c>
      <c r="P13" s="78"/>
      <c r="Q13" s="75"/>
      <c r="R13" s="74" t="s">
        <v>15</v>
      </c>
      <c r="S13" s="78"/>
      <c r="T13" s="75"/>
    </row>
    <row r="14" spans="1:20" s="23" customFormat="1" ht="27" customHeight="1" x14ac:dyDescent="0.2">
      <c r="A14" s="81"/>
      <c r="B14" s="81"/>
      <c r="C14" s="81"/>
      <c r="D14" s="81"/>
      <c r="E14" s="81"/>
      <c r="F14" s="81"/>
      <c r="G14" s="76"/>
      <c r="H14" s="77"/>
      <c r="I14" s="76"/>
      <c r="J14" s="79"/>
      <c r="K14" s="77"/>
      <c r="L14" s="76"/>
      <c r="M14" s="79"/>
      <c r="N14" s="77"/>
      <c r="O14" s="76"/>
      <c r="P14" s="79"/>
      <c r="Q14" s="77"/>
      <c r="R14" s="76"/>
      <c r="S14" s="79"/>
      <c r="T14" s="77"/>
    </row>
    <row r="15" spans="1:20" s="23" customFormat="1" ht="25.5" customHeight="1" x14ac:dyDescent="0.2">
      <c r="A15" s="81"/>
      <c r="B15" s="81"/>
      <c r="C15" s="81"/>
      <c r="D15" s="81"/>
      <c r="E15" s="81"/>
      <c r="F15" s="81"/>
      <c r="G15" s="71" t="s">
        <v>7</v>
      </c>
      <c r="H15" s="71" t="s">
        <v>8</v>
      </c>
      <c r="I15" s="71" t="s">
        <v>16</v>
      </c>
      <c r="J15" s="71" t="s">
        <v>17</v>
      </c>
      <c r="K15" s="71" t="s">
        <v>18</v>
      </c>
      <c r="L15" s="71" t="s">
        <v>16</v>
      </c>
      <c r="M15" s="71" t="s">
        <v>17</v>
      </c>
      <c r="N15" s="71" t="s">
        <v>18</v>
      </c>
      <c r="O15" s="71" t="s">
        <v>16</v>
      </c>
      <c r="P15" s="71" t="s">
        <v>17</v>
      </c>
      <c r="Q15" s="71" t="s">
        <v>18</v>
      </c>
      <c r="R15" s="71" t="s">
        <v>16</v>
      </c>
      <c r="S15" s="71" t="s">
        <v>17</v>
      </c>
      <c r="T15" s="71" t="s">
        <v>18</v>
      </c>
    </row>
    <row r="16" spans="1:20" s="24" customFormat="1" ht="39.950000000000003" customHeight="1" x14ac:dyDescent="0.2">
      <c r="A16" s="32">
        <v>1</v>
      </c>
      <c r="B16" s="33" t="s">
        <v>155</v>
      </c>
      <c r="C16" s="34" t="s">
        <v>156</v>
      </c>
      <c r="D16" s="35" t="s">
        <v>157</v>
      </c>
      <c r="E16" s="32" t="s">
        <v>29</v>
      </c>
      <c r="F16" s="32">
        <v>1</v>
      </c>
      <c r="G16" s="67"/>
      <c r="H16" s="67"/>
      <c r="I16" s="25"/>
      <c r="J16" s="25"/>
      <c r="K16" s="25"/>
      <c r="L16" s="26"/>
      <c r="M16" s="26"/>
      <c r="N16" s="27"/>
      <c r="O16" s="39">
        <f t="shared" ref="O16:Q28" si="0">ROUND(I16-(I16*L16),2)</f>
        <v>0</v>
      </c>
      <c r="P16" s="39">
        <f t="shared" si="0"/>
        <v>0</v>
      </c>
      <c r="Q16" s="39">
        <f t="shared" si="0"/>
        <v>0</v>
      </c>
      <c r="R16" s="39">
        <f t="shared" ref="R16:T28" si="1">$F16*O16</f>
        <v>0</v>
      </c>
      <c r="S16" s="39">
        <f t="shared" si="1"/>
        <v>0</v>
      </c>
      <c r="T16" s="39">
        <f t="shared" si="1"/>
        <v>0</v>
      </c>
    </row>
    <row r="17" spans="1:20" s="24" customFormat="1" ht="39.950000000000003" customHeight="1" x14ac:dyDescent="0.2">
      <c r="A17" s="32">
        <v>2</v>
      </c>
      <c r="B17" s="33" t="s">
        <v>158</v>
      </c>
      <c r="C17" s="34" t="s">
        <v>159</v>
      </c>
      <c r="D17" s="35" t="s">
        <v>160</v>
      </c>
      <c r="E17" s="32" t="s">
        <v>29</v>
      </c>
      <c r="F17" s="32">
        <v>26</v>
      </c>
      <c r="G17" s="67"/>
      <c r="H17" s="67"/>
      <c r="I17" s="25"/>
      <c r="J17" s="25"/>
      <c r="K17" s="25"/>
      <c r="L17" s="26"/>
      <c r="M17" s="26"/>
      <c r="N17" s="27"/>
      <c r="O17" s="39">
        <f t="shared" si="0"/>
        <v>0</v>
      </c>
      <c r="P17" s="39">
        <f t="shared" si="0"/>
        <v>0</v>
      </c>
      <c r="Q17" s="39">
        <f t="shared" si="0"/>
        <v>0</v>
      </c>
      <c r="R17" s="39">
        <f t="shared" si="1"/>
        <v>0</v>
      </c>
      <c r="S17" s="39">
        <f t="shared" si="1"/>
        <v>0</v>
      </c>
      <c r="T17" s="39">
        <f t="shared" si="1"/>
        <v>0</v>
      </c>
    </row>
    <row r="18" spans="1:20" s="24" customFormat="1" ht="39.950000000000003" customHeight="1" x14ac:dyDescent="0.2">
      <c r="A18" s="32">
        <v>3</v>
      </c>
      <c r="B18" s="33" t="s">
        <v>161</v>
      </c>
      <c r="C18" s="34" t="s">
        <v>162</v>
      </c>
      <c r="D18" s="35" t="s">
        <v>163</v>
      </c>
      <c r="E18" s="32" t="s">
        <v>29</v>
      </c>
      <c r="F18" s="32">
        <v>8</v>
      </c>
      <c r="G18" s="67"/>
      <c r="H18" s="67"/>
      <c r="I18" s="25"/>
      <c r="J18" s="25"/>
      <c r="K18" s="25"/>
      <c r="L18" s="26"/>
      <c r="M18" s="26"/>
      <c r="N18" s="27"/>
      <c r="O18" s="39">
        <f t="shared" si="0"/>
        <v>0</v>
      </c>
      <c r="P18" s="39">
        <f t="shared" si="0"/>
        <v>0</v>
      </c>
      <c r="Q18" s="39">
        <f t="shared" si="0"/>
        <v>0</v>
      </c>
      <c r="R18" s="39">
        <f t="shared" si="1"/>
        <v>0</v>
      </c>
      <c r="S18" s="39">
        <f t="shared" si="1"/>
        <v>0</v>
      </c>
      <c r="T18" s="39">
        <f t="shared" si="1"/>
        <v>0</v>
      </c>
    </row>
    <row r="19" spans="1:20" s="24" customFormat="1" ht="39.950000000000003" customHeight="1" x14ac:dyDescent="0.2">
      <c r="A19" s="32">
        <v>4</v>
      </c>
      <c r="B19" s="33" t="s">
        <v>164</v>
      </c>
      <c r="C19" s="34" t="s">
        <v>165</v>
      </c>
      <c r="D19" s="35" t="s">
        <v>166</v>
      </c>
      <c r="E19" s="32" t="s">
        <v>29</v>
      </c>
      <c r="F19" s="32">
        <v>12</v>
      </c>
      <c r="G19" s="67"/>
      <c r="H19" s="67"/>
      <c r="I19" s="25"/>
      <c r="J19" s="25"/>
      <c r="K19" s="25"/>
      <c r="L19" s="26"/>
      <c r="M19" s="26"/>
      <c r="N19" s="27"/>
      <c r="O19" s="39">
        <f t="shared" si="0"/>
        <v>0</v>
      </c>
      <c r="P19" s="39">
        <f t="shared" si="0"/>
        <v>0</v>
      </c>
      <c r="Q19" s="39">
        <f t="shared" si="0"/>
        <v>0</v>
      </c>
      <c r="R19" s="39">
        <f t="shared" si="1"/>
        <v>0</v>
      </c>
      <c r="S19" s="39">
        <f t="shared" si="1"/>
        <v>0</v>
      </c>
      <c r="T19" s="39">
        <f t="shared" si="1"/>
        <v>0</v>
      </c>
    </row>
    <row r="20" spans="1:20" s="24" customFormat="1" ht="39.950000000000003" customHeight="1" x14ac:dyDescent="0.2">
      <c r="A20" s="32">
        <v>5</v>
      </c>
      <c r="B20" s="33" t="s">
        <v>167</v>
      </c>
      <c r="C20" s="34" t="s">
        <v>168</v>
      </c>
      <c r="D20" s="35" t="s">
        <v>163</v>
      </c>
      <c r="E20" s="32" t="s">
        <v>29</v>
      </c>
      <c r="F20" s="32">
        <v>5</v>
      </c>
      <c r="G20" s="67"/>
      <c r="H20" s="67"/>
      <c r="I20" s="25"/>
      <c r="J20" s="25"/>
      <c r="K20" s="25"/>
      <c r="L20" s="26"/>
      <c r="M20" s="26"/>
      <c r="N20" s="27"/>
      <c r="O20" s="39">
        <f t="shared" si="0"/>
        <v>0</v>
      </c>
      <c r="P20" s="39">
        <f t="shared" si="0"/>
        <v>0</v>
      </c>
      <c r="Q20" s="39">
        <f t="shared" si="0"/>
        <v>0</v>
      </c>
      <c r="R20" s="39">
        <f t="shared" si="1"/>
        <v>0</v>
      </c>
      <c r="S20" s="39">
        <f t="shared" si="1"/>
        <v>0</v>
      </c>
      <c r="T20" s="39">
        <f t="shared" si="1"/>
        <v>0</v>
      </c>
    </row>
    <row r="21" spans="1:20" s="24" customFormat="1" ht="39.950000000000003" customHeight="1" x14ac:dyDescent="0.2">
      <c r="A21" s="32">
        <v>6</v>
      </c>
      <c r="B21" s="33" t="s">
        <v>169</v>
      </c>
      <c r="C21" s="34" t="s">
        <v>170</v>
      </c>
      <c r="D21" s="35" t="s">
        <v>171</v>
      </c>
      <c r="E21" s="32" t="s">
        <v>29</v>
      </c>
      <c r="F21" s="32">
        <v>1</v>
      </c>
      <c r="G21" s="67"/>
      <c r="H21" s="67"/>
      <c r="I21" s="25"/>
      <c r="J21" s="25"/>
      <c r="K21" s="25"/>
      <c r="L21" s="26"/>
      <c r="M21" s="26"/>
      <c r="N21" s="27"/>
      <c r="O21" s="39">
        <f t="shared" si="0"/>
        <v>0</v>
      </c>
      <c r="P21" s="39">
        <f t="shared" si="0"/>
        <v>0</v>
      </c>
      <c r="Q21" s="39">
        <f t="shared" si="0"/>
        <v>0</v>
      </c>
      <c r="R21" s="39">
        <f t="shared" si="1"/>
        <v>0</v>
      </c>
      <c r="S21" s="39">
        <f t="shared" si="1"/>
        <v>0</v>
      </c>
      <c r="T21" s="39">
        <f t="shared" si="1"/>
        <v>0</v>
      </c>
    </row>
    <row r="22" spans="1:20" s="24" customFormat="1" ht="39.950000000000003" customHeight="1" x14ac:dyDescent="0.2">
      <c r="A22" s="32">
        <v>7</v>
      </c>
      <c r="B22" s="33" t="s">
        <v>172</v>
      </c>
      <c r="C22" s="34" t="s">
        <v>173</v>
      </c>
      <c r="D22" s="35" t="s">
        <v>174</v>
      </c>
      <c r="E22" s="32" t="s">
        <v>29</v>
      </c>
      <c r="F22" s="32">
        <v>1</v>
      </c>
      <c r="G22" s="67"/>
      <c r="H22" s="67"/>
      <c r="I22" s="25"/>
      <c r="J22" s="25"/>
      <c r="K22" s="25"/>
      <c r="L22" s="26"/>
      <c r="M22" s="26"/>
      <c r="N22" s="27"/>
      <c r="O22" s="39">
        <f t="shared" si="0"/>
        <v>0</v>
      </c>
      <c r="P22" s="39">
        <f t="shared" si="0"/>
        <v>0</v>
      </c>
      <c r="Q22" s="39">
        <f t="shared" si="0"/>
        <v>0</v>
      </c>
      <c r="R22" s="39">
        <f t="shared" si="1"/>
        <v>0</v>
      </c>
      <c r="S22" s="39">
        <f t="shared" si="1"/>
        <v>0</v>
      </c>
      <c r="T22" s="39">
        <f t="shared" si="1"/>
        <v>0</v>
      </c>
    </row>
    <row r="23" spans="1:20" s="24" customFormat="1" ht="39.950000000000003" customHeight="1" x14ac:dyDescent="0.2">
      <c r="A23" s="32">
        <v>8</v>
      </c>
      <c r="B23" s="33" t="s">
        <v>175</v>
      </c>
      <c r="C23" s="34" t="s">
        <v>176</v>
      </c>
      <c r="D23" s="35" t="s">
        <v>177</v>
      </c>
      <c r="E23" s="32" t="s">
        <v>29</v>
      </c>
      <c r="F23" s="32">
        <v>2</v>
      </c>
      <c r="G23" s="67"/>
      <c r="H23" s="67"/>
      <c r="I23" s="25"/>
      <c r="J23" s="25"/>
      <c r="K23" s="25"/>
      <c r="L23" s="26"/>
      <c r="M23" s="26"/>
      <c r="N23" s="27"/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1"/>
        <v>0</v>
      </c>
      <c r="S23" s="39">
        <f t="shared" si="1"/>
        <v>0</v>
      </c>
      <c r="T23" s="39">
        <f t="shared" si="1"/>
        <v>0</v>
      </c>
    </row>
    <row r="24" spans="1:20" s="24" customFormat="1" ht="39.950000000000003" customHeight="1" x14ac:dyDescent="0.2">
      <c r="A24" s="32">
        <v>9</v>
      </c>
      <c r="B24" s="58" t="s">
        <v>178</v>
      </c>
      <c r="C24" s="59" t="s">
        <v>179</v>
      </c>
      <c r="D24" s="60" t="s">
        <v>180</v>
      </c>
      <c r="E24" s="61" t="s">
        <v>29</v>
      </c>
      <c r="F24" s="62">
        <v>1</v>
      </c>
      <c r="G24" s="68"/>
      <c r="H24" s="68"/>
      <c r="I24" s="63"/>
      <c r="J24" s="63"/>
      <c r="K24" s="63"/>
      <c r="L24" s="64"/>
      <c r="M24" s="64"/>
      <c r="N24" s="65"/>
      <c r="O24" s="66">
        <f t="shared" si="0"/>
        <v>0</v>
      </c>
      <c r="P24" s="66">
        <f t="shared" si="0"/>
        <v>0</v>
      </c>
      <c r="Q24" s="66">
        <f t="shared" si="0"/>
        <v>0</v>
      </c>
      <c r="R24" s="66">
        <f t="shared" si="1"/>
        <v>0</v>
      </c>
      <c r="S24" s="66">
        <f t="shared" si="1"/>
        <v>0</v>
      </c>
      <c r="T24" s="66">
        <f t="shared" si="1"/>
        <v>0</v>
      </c>
    </row>
    <row r="25" spans="1:20" s="24" customFormat="1" ht="39.950000000000003" customHeight="1" x14ac:dyDescent="0.2">
      <c r="A25" s="32">
        <v>10</v>
      </c>
      <c r="B25" s="58" t="s">
        <v>181</v>
      </c>
      <c r="C25" s="59" t="s">
        <v>182</v>
      </c>
      <c r="D25" s="60" t="s">
        <v>183</v>
      </c>
      <c r="E25" s="61" t="s">
        <v>29</v>
      </c>
      <c r="F25" s="62">
        <v>2</v>
      </c>
      <c r="G25" s="68"/>
      <c r="H25" s="68"/>
      <c r="I25" s="63"/>
      <c r="J25" s="63"/>
      <c r="K25" s="63"/>
      <c r="L25" s="64"/>
      <c r="M25" s="64"/>
      <c r="N25" s="65"/>
      <c r="O25" s="66">
        <f t="shared" si="0"/>
        <v>0</v>
      </c>
      <c r="P25" s="66">
        <f t="shared" si="0"/>
        <v>0</v>
      </c>
      <c r="Q25" s="66">
        <f t="shared" si="0"/>
        <v>0</v>
      </c>
      <c r="R25" s="66">
        <f t="shared" si="1"/>
        <v>0</v>
      </c>
      <c r="S25" s="66">
        <f t="shared" si="1"/>
        <v>0</v>
      </c>
      <c r="T25" s="66">
        <f t="shared" si="1"/>
        <v>0</v>
      </c>
    </row>
    <row r="26" spans="1:20" s="24" customFormat="1" ht="39.950000000000003" customHeight="1" x14ac:dyDescent="0.2">
      <c r="A26" s="32">
        <v>11</v>
      </c>
      <c r="B26" s="58" t="s">
        <v>184</v>
      </c>
      <c r="C26" s="59" t="s">
        <v>185</v>
      </c>
      <c r="D26" s="60" t="s">
        <v>186</v>
      </c>
      <c r="E26" s="61" t="s">
        <v>29</v>
      </c>
      <c r="F26" s="62">
        <v>1</v>
      </c>
      <c r="G26" s="68"/>
      <c r="H26" s="68"/>
      <c r="I26" s="63"/>
      <c r="J26" s="63"/>
      <c r="K26" s="63"/>
      <c r="L26" s="64"/>
      <c r="M26" s="64"/>
      <c r="N26" s="65"/>
      <c r="O26" s="66">
        <f t="shared" si="0"/>
        <v>0</v>
      </c>
      <c r="P26" s="66">
        <f t="shared" si="0"/>
        <v>0</v>
      </c>
      <c r="Q26" s="66">
        <f t="shared" si="0"/>
        <v>0</v>
      </c>
      <c r="R26" s="66">
        <f t="shared" si="1"/>
        <v>0</v>
      </c>
      <c r="S26" s="66">
        <f t="shared" si="1"/>
        <v>0</v>
      </c>
      <c r="T26" s="66">
        <f t="shared" si="1"/>
        <v>0</v>
      </c>
    </row>
    <row r="27" spans="1:20" s="24" customFormat="1" ht="39.950000000000003" customHeight="1" x14ac:dyDescent="0.2">
      <c r="A27" s="32">
        <v>12</v>
      </c>
      <c r="B27" s="58" t="s">
        <v>187</v>
      </c>
      <c r="C27" s="59" t="s">
        <v>188</v>
      </c>
      <c r="D27" s="60" t="s">
        <v>189</v>
      </c>
      <c r="E27" s="61" t="s">
        <v>29</v>
      </c>
      <c r="F27" s="62">
        <v>1</v>
      </c>
      <c r="G27" s="68"/>
      <c r="H27" s="68"/>
      <c r="I27" s="63"/>
      <c r="J27" s="63"/>
      <c r="K27" s="63"/>
      <c r="L27" s="64"/>
      <c r="M27" s="64"/>
      <c r="N27" s="65"/>
      <c r="O27" s="66">
        <f t="shared" si="0"/>
        <v>0</v>
      </c>
      <c r="P27" s="66">
        <f t="shared" si="0"/>
        <v>0</v>
      </c>
      <c r="Q27" s="66">
        <f t="shared" si="0"/>
        <v>0</v>
      </c>
      <c r="R27" s="66">
        <f t="shared" si="1"/>
        <v>0</v>
      </c>
      <c r="S27" s="66">
        <f t="shared" si="1"/>
        <v>0</v>
      </c>
      <c r="T27" s="66">
        <f t="shared" si="1"/>
        <v>0</v>
      </c>
    </row>
    <row r="28" spans="1:20" s="24" customFormat="1" ht="39.950000000000003" customHeight="1" x14ac:dyDescent="0.2">
      <c r="A28" s="32">
        <v>13</v>
      </c>
      <c r="B28" s="58" t="s">
        <v>190</v>
      </c>
      <c r="C28" s="59" t="s">
        <v>191</v>
      </c>
      <c r="D28" s="60" t="s">
        <v>192</v>
      </c>
      <c r="E28" s="61" t="s">
        <v>29</v>
      </c>
      <c r="F28" s="62">
        <v>1</v>
      </c>
      <c r="G28" s="68"/>
      <c r="H28" s="68"/>
      <c r="I28" s="63"/>
      <c r="J28" s="63"/>
      <c r="K28" s="63"/>
      <c r="L28" s="64"/>
      <c r="M28" s="64"/>
      <c r="N28" s="65"/>
      <c r="O28" s="66">
        <f t="shared" si="0"/>
        <v>0</v>
      </c>
      <c r="P28" s="66">
        <f t="shared" si="0"/>
        <v>0</v>
      </c>
      <c r="Q28" s="66">
        <f t="shared" si="0"/>
        <v>0</v>
      </c>
      <c r="R28" s="66">
        <f t="shared" si="1"/>
        <v>0</v>
      </c>
      <c r="S28" s="66">
        <f t="shared" si="1"/>
        <v>0</v>
      </c>
      <c r="T28" s="66">
        <f t="shared" si="1"/>
        <v>0</v>
      </c>
    </row>
    <row r="29" spans="1:20" s="54" customFormat="1" ht="21.75" customHeight="1" thickBot="1" x14ac:dyDescent="0.25">
      <c r="A29" s="53"/>
      <c r="B29" s="69"/>
      <c r="C29" s="44" t="s">
        <v>23</v>
      </c>
      <c r="D29" s="69"/>
      <c r="E29" s="69"/>
      <c r="F29" s="69"/>
      <c r="G29" s="45"/>
      <c r="H29" s="45"/>
      <c r="I29" s="46"/>
      <c r="J29" s="46"/>
      <c r="K29" s="46"/>
      <c r="L29" s="46"/>
      <c r="M29" s="46"/>
      <c r="N29" s="46"/>
      <c r="O29" s="47"/>
      <c r="P29" s="47"/>
      <c r="Q29" s="47"/>
      <c r="R29" s="48">
        <f>SUBTOTAL(109,Table42[[#All],[Column18]])</f>
        <v>0</v>
      </c>
      <c r="S29" s="48">
        <f>SUBTOTAL(109,Table42[[#All],[Column19]])</f>
        <v>0</v>
      </c>
      <c r="T29" s="48">
        <f>SUBTOTAL(109,Table42[[#All],[Column20]])</f>
        <v>0</v>
      </c>
    </row>
    <row r="30" spans="1:20" s="56" customFormat="1" ht="21.75" customHeight="1" thickTop="1" thickBot="1" x14ac:dyDescent="0.25">
      <c r="A30" s="55"/>
      <c r="B30" s="36"/>
      <c r="C30" s="10" t="s">
        <v>24</v>
      </c>
      <c r="D30" s="37"/>
      <c r="E30" s="37"/>
      <c r="F30" s="37"/>
      <c r="G30" s="11"/>
      <c r="H30" s="11"/>
      <c r="I30" s="12"/>
      <c r="J30" s="12"/>
      <c r="K30" s="12"/>
      <c r="L30" s="12"/>
      <c r="M30" s="12"/>
      <c r="N30" s="12"/>
      <c r="O30" s="40"/>
      <c r="P30" s="40"/>
      <c r="Q30" s="40"/>
      <c r="R30" s="49">
        <f>ROUND(R29*0.25,2)</f>
        <v>0</v>
      </c>
      <c r="S30" s="49">
        <f t="shared" ref="S30:T30" si="2">ROUND(S29*0.25,2)</f>
        <v>0</v>
      </c>
      <c r="T30" s="50">
        <f t="shared" si="2"/>
        <v>0</v>
      </c>
    </row>
    <row r="31" spans="1:20" s="56" customFormat="1" ht="21.75" customHeight="1" thickTop="1" x14ac:dyDescent="0.2">
      <c r="A31" s="57"/>
      <c r="B31" s="70"/>
      <c r="C31" s="16" t="s">
        <v>25</v>
      </c>
      <c r="D31" s="38"/>
      <c r="E31" s="38"/>
      <c r="F31" s="38"/>
      <c r="G31" s="17"/>
      <c r="H31" s="17"/>
      <c r="I31" s="18"/>
      <c r="J31" s="18"/>
      <c r="K31" s="18"/>
      <c r="L31" s="18"/>
      <c r="M31" s="18"/>
      <c r="N31" s="18"/>
      <c r="O31" s="41"/>
      <c r="P31" s="41"/>
      <c r="Q31" s="41"/>
      <c r="R31" s="51">
        <f>R29+R30</f>
        <v>0</v>
      </c>
      <c r="S31" s="51">
        <f t="shared" ref="S31:T31" si="3">S29+S30</f>
        <v>0</v>
      </c>
      <c r="T31" s="52">
        <f t="shared" si="3"/>
        <v>0</v>
      </c>
    </row>
    <row r="32" spans="1:20" s="13" customFormat="1" ht="12.75" x14ac:dyDescent="0.2"/>
    <row r="33" spans="1:20" s="14" customFormat="1" ht="15" x14ac:dyDescent="0.25">
      <c r="A33" s="72" t="s">
        <v>26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 t="s">
        <v>27</v>
      </c>
      <c r="M33" s="72"/>
      <c r="N33" s="72"/>
      <c r="O33" s="72"/>
      <c r="P33" s="72"/>
      <c r="Q33" s="72"/>
      <c r="R33" s="72"/>
      <c r="S33" s="72"/>
      <c r="T33" s="72"/>
    </row>
    <row r="34" spans="1:20" s="14" customFormat="1" ht="15" x14ac:dyDescent="0.25"/>
    <row r="35" spans="1:20" s="14" customFormat="1" ht="21.75" customHeight="1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</row>
    <row r="36" spans="1:20" s="14" customFormat="1" ht="15" x14ac:dyDescent="0.25">
      <c r="K36" s="15" t="s">
        <v>28</v>
      </c>
    </row>
  </sheetData>
  <sheetProtection password="CC69" sheet="1" objects="1" scenarios="1"/>
  <mergeCells count="26">
    <mergeCell ref="D6:T6"/>
    <mergeCell ref="D1:T1"/>
    <mergeCell ref="D2:T2"/>
    <mergeCell ref="D3:T3"/>
    <mergeCell ref="D4:T4"/>
    <mergeCell ref="D5:T5"/>
    <mergeCell ref="D7:J7"/>
    <mergeCell ref="L7:T7"/>
    <mergeCell ref="D8:T8"/>
    <mergeCell ref="A10:T10"/>
    <mergeCell ref="A11:T11"/>
    <mergeCell ref="A33:K33"/>
    <mergeCell ref="L33:T33"/>
    <mergeCell ref="A35:K35"/>
    <mergeCell ref="L35:T35"/>
    <mergeCell ref="F13:F15"/>
    <mergeCell ref="G13:H14"/>
    <mergeCell ref="I13:K14"/>
    <mergeCell ref="L13:N14"/>
    <mergeCell ref="O13:Q14"/>
    <mergeCell ref="R13:T14"/>
    <mergeCell ref="A13:A15"/>
    <mergeCell ref="B13:B15"/>
    <mergeCell ref="C13:C15"/>
    <mergeCell ref="D13:D15"/>
    <mergeCell ref="E13:E15"/>
  </mergeCells>
  <pageMargins left="7.874015748031496E-2" right="7.874015748031496E-2" top="0.78740157480314965" bottom="0.39370078740157483" header="0.31496062992125984" footer="0.31496062992125984"/>
  <pageSetup paperSize="9" scale="68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1. MAN I MERCEDES</vt:lpstr>
      <vt:lpstr>2. IVECO</vt:lpstr>
      <vt:lpstr>'1. MAN I MERCEDES'!Print_Titles</vt:lpstr>
      <vt:lpstr>'2. IVECO'!Print_Titles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Ćorić Deni</cp:lastModifiedBy>
  <cp:lastPrinted>2018-03-21T12:04:02Z</cp:lastPrinted>
  <dcterms:created xsi:type="dcterms:W3CDTF">1996-10-14T23:33:28Z</dcterms:created>
  <dcterms:modified xsi:type="dcterms:W3CDTF">2018-03-21T12:04:04Z</dcterms:modified>
</cp:coreProperties>
</file>